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silva\Desktop\Assessoria Tecnica GrGLS\09_AT_GRIS_Portal_da_Transparencia\2018\3_Reestruturação Páginas Portal 2018\Aba_Dados_Abertos\Dados ProAC\ProAC Editais 2006 a 2021\"/>
    </mc:Choice>
  </mc:AlternateContent>
  <xr:revisionPtr revIDLastSave="0" documentId="13_ncr:1_{04C05028-701B-4FD4-BF9D-D3AAC18787E1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Serie_Historica_ProAC_Editai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2" l="1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82" i="2"/>
  <c r="C105" i="2"/>
  <c r="D105" i="2"/>
  <c r="E105" i="2"/>
  <c r="B105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8" i="2" l="1"/>
  <c r="F78" i="2"/>
  <c r="E78" i="2"/>
  <c r="D78" i="2"/>
  <c r="C78" i="2"/>
  <c r="B78" i="2"/>
  <c r="C51" i="2"/>
  <c r="D51" i="2"/>
  <c r="E51" i="2"/>
  <c r="F51" i="2"/>
  <c r="G51" i="2"/>
  <c r="B51" i="2"/>
  <c r="D24" i="2"/>
  <c r="E24" i="2"/>
  <c r="F24" i="2"/>
  <c r="G24" i="2" s="1"/>
  <c r="C24" i="2"/>
  <c r="B24" i="2"/>
</calcChain>
</file>

<file path=xl/sharedStrings.xml><?xml version="1.0" encoding="utf-8"?>
<sst xmlns="http://schemas.openxmlformats.org/spreadsheetml/2006/main" count="99" uniqueCount="45">
  <si>
    <t>Orçamento Anual (milhões)</t>
  </si>
  <si>
    <t>Audiovisual</t>
  </si>
  <si>
    <t>Festivais / Difusão</t>
  </si>
  <si>
    <t>Música</t>
  </si>
  <si>
    <t>Dança</t>
  </si>
  <si>
    <t>Multidisciplinares</t>
  </si>
  <si>
    <t>Circo</t>
  </si>
  <si>
    <t>Culturas Tradicionais</t>
  </si>
  <si>
    <t>Museus</t>
  </si>
  <si>
    <t>Culturas Negras</t>
  </si>
  <si>
    <t>Cultura Indígena</t>
  </si>
  <si>
    <t>Saraus Culturais</t>
  </si>
  <si>
    <t>Digital</t>
  </si>
  <si>
    <t xml:space="preserve">Segmento </t>
  </si>
  <si>
    <t>Produção literária e leitura</t>
  </si>
  <si>
    <t>Artes visuais</t>
  </si>
  <si>
    <t>Patrimonio</t>
  </si>
  <si>
    <t>Hip hop</t>
  </si>
  <si>
    <t xml:space="preserve">Especiais </t>
  </si>
  <si>
    <t>Total por segmento</t>
  </si>
  <si>
    <t>Total de Recurso Anual</t>
  </si>
  <si>
    <t>Total</t>
  </si>
  <si>
    <t>Recursos destinados para cada segmento (em milhões de reais)</t>
  </si>
  <si>
    <t>Nº total de editais por ano</t>
  </si>
  <si>
    <t>GOVERNO DO ESTADO DE SÃO PAULO</t>
  </si>
  <si>
    <t>UNIDADE DE MONITORAMENTO</t>
  </si>
  <si>
    <t>SECRETARIA DE CULTURA E ECONOMIA CRIATIVA</t>
  </si>
  <si>
    <t>Fonte: Unidade de Fomento e Economia Criativa - UFEC</t>
  </si>
  <si>
    <t>Secretaria de Cultura e Economia Criativa do Estado de São Paulo</t>
  </si>
  <si>
    <t>Nº total de inscritos por ano</t>
  </si>
  <si>
    <t>-</t>
  </si>
  <si>
    <t>Rua Mauá, nº 51 - 2º andar - São Paulo - SP </t>
  </si>
  <si>
    <t>Ano de referência</t>
  </si>
  <si>
    <t>Teatro</t>
  </si>
  <si>
    <r>
      <t>Artes Cênicas (</t>
    </r>
    <r>
      <rPr>
        <i/>
        <sz val="10"/>
        <color theme="1"/>
        <rFont val="Arial"/>
        <family val="2"/>
      </rPr>
      <t>Cidades Menores e Infanto-Juvenil</t>
    </r>
    <r>
      <rPr>
        <sz val="10"/>
        <color theme="1"/>
        <rFont val="Arial"/>
        <family val="2"/>
      </rPr>
      <t>)</t>
    </r>
  </si>
  <si>
    <t>Série Histórica - ProAC Editais (2006 a 2021)*</t>
  </si>
  <si>
    <t xml:space="preserve"> * Não foram considerados o Prêmio Estímulo de 2011 a 2018 e o Fomento ao Cinema Paulista de 2007 a 2018, pois eram programas separados dos Editais. A partir de 2019 foram incorporados aos Editais ProAC.</t>
  </si>
  <si>
    <t>LGBTQIA+</t>
  </si>
  <si>
    <t>Economia Criativa</t>
  </si>
  <si>
    <t xml:space="preserve">Economia Criativa </t>
  </si>
  <si>
    <t>Artistas Iniciantes</t>
  </si>
  <si>
    <t>Prêmio Estímulo</t>
  </si>
  <si>
    <t>Nº total de projetos contemplados por ano</t>
  </si>
  <si>
    <t>Nº total de contemplados fora da capital</t>
  </si>
  <si>
    <t>% Contemplados fora da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</si>
</sst>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0" fontId="8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6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9" fontId="2" fillId="0" borderId="1" xfId="3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vertical="center"/>
    </xf>
    <xf numFmtId="9" fontId="3" fillId="3" borderId="1" xfId="3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4">
    <cellStyle name="Moeda" xfId="2" builtinId="4"/>
    <cellStyle name="Moeda 3" xfId="1" xr:uid="{00000000-0005-0000-0000-000001000000}"/>
    <cellStyle name="Normal" xfId="0" builtinId="0"/>
    <cellStyle name="Porcentagem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1217084</xdr:colOff>
      <xdr:row>0</xdr:row>
      <xdr:rowOff>56090</xdr:rowOff>
    </xdr:from>
    <xdr:to>
      <xdr:col>1</xdr:col>
      <xdr:colOff>592666</xdr:colOff>
      <xdr:row>5</xdr:row>
      <xdr:rowOff>42333</xdr:rowOff>
    </xdr:to>
    <xdr:pic>
      <xdr:nvPicPr>
        <xdr:cNvPr id="2" name="Imagem 1" descr="Documentosã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7084" y="56090"/>
          <a:ext cx="1015999" cy="991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0"/>
  <sheetViews>
    <sheetView showGridLines="0" tabSelected="1" zoomScale="90" zoomScaleNormal="90" workbookViewId="0">
      <selection activeCell="J20" sqref="J20"/>
    </sheetView>
  </sheetViews>
  <sheetFormatPr defaultRowHeight="14.25" x14ac:dyDescent="0.2"/>
  <cols>
    <col min="1" max="1" width="24.5703125" style="1" customWidth="1"/>
    <col min="2" max="2" width="19.140625" style="1" bestFit="1" customWidth="1"/>
    <col min="3" max="4" width="17.85546875" style="1" bestFit="1" customWidth="1"/>
    <col min="5" max="5" width="21.28515625" style="1" customWidth="1"/>
    <col min="6" max="6" width="24.140625" style="1" customWidth="1"/>
    <col min="7" max="7" width="17.85546875" style="8" bestFit="1" customWidth="1"/>
    <col min="8" max="8" width="7.5703125" style="8" customWidth="1"/>
    <col min="9" max="16384" width="9.140625" style="1"/>
  </cols>
  <sheetData>
    <row r="1" spans="1:7" x14ac:dyDescent="0.2">
      <c r="A1" s="30"/>
      <c r="B1" s="30"/>
      <c r="C1" s="30"/>
      <c r="D1" s="30"/>
      <c r="E1" s="30"/>
      <c r="F1" s="30"/>
      <c r="G1" s="30"/>
    </row>
    <row r="2" spans="1:7" ht="20.25" x14ac:dyDescent="0.3">
      <c r="A2" s="31" t="s">
        <v>24</v>
      </c>
      <c r="B2" s="31"/>
      <c r="C2" s="31"/>
      <c r="D2" s="31"/>
      <c r="E2" s="31"/>
      <c r="F2" s="31"/>
      <c r="G2" s="31"/>
    </row>
    <row r="3" spans="1:7" ht="18" x14ac:dyDescent="0.25">
      <c r="A3" s="32" t="s">
        <v>26</v>
      </c>
      <c r="B3" s="32"/>
      <c r="C3" s="32"/>
      <c r="D3" s="32"/>
      <c r="E3" s="32"/>
      <c r="F3" s="32"/>
      <c r="G3" s="32"/>
    </row>
    <row r="4" spans="1:7" ht="15" x14ac:dyDescent="0.25">
      <c r="A4" s="33" t="s">
        <v>25</v>
      </c>
      <c r="B4" s="33"/>
      <c r="C4" s="33"/>
      <c r="D4" s="33"/>
      <c r="E4" s="33"/>
      <c r="F4" s="33"/>
      <c r="G4" s="33"/>
    </row>
    <row r="5" spans="1:7" ht="13.5" customHeight="1" x14ac:dyDescent="0.2"/>
    <row r="6" spans="1:7" ht="27" customHeight="1" x14ac:dyDescent="0.2">
      <c r="A6" s="34" t="s">
        <v>35</v>
      </c>
      <c r="B6" s="34"/>
      <c r="C6" s="34"/>
      <c r="D6" s="34"/>
      <c r="E6" s="34"/>
      <c r="F6" s="34"/>
      <c r="G6" s="34"/>
    </row>
    <row r="7" spans="1:7" ht="36" customHeight="1" x14ac:dyDescent="0.2">
      <c r="A7" s="9" t="s">
        <v>32</v>
      </c>
      <c r="B7" s="10" t="s">
        <v>0</v>
      </c>
      <c r="C7" s="10" t="s">
        <v>23</v>
      </c>
      <c r="D7" s="10" t="s">
        <v>29</v>
      </c>
      <c r="E7" s="10" t="s">
        <v>42</v>
      </c>
      <c r="F7" s="10" t="s">
        <v>43</v>
      </c>
      <c r="G7" s="10" t="s">
        <v>44</v>
      </c>
    </row>
    <row r="8" spans="1:7" x14ac:dyDescent="0.2">
      <c r="A8" s="11">
        <v>2006</v>
      </c>
      <c r="B8" s="12">
        <v>18735000</v>
      </c>
      <c r="C8" s="13">
        <v>25</v>
      </c>
      <c r="D8" s="14" t="s">
        <v>30</v>
      </c>
      <c r="E8" s="13">
        <v>535</v>
      </c>
      <c r="F8" s="13">
        <v>57</v>
      </c>
      <c r="G8" s="15">
        <f t="shared" ref="G8:G24" si="0">F8/E8</f>
        <v>0.10654205607476636</v>
      </c>
    </row>
    <row r="9" spans="1:7" x14ac:dyDescent="0.2">
      <c r="A9" s="11">
        <v>2007</v>
      </c>
      <c r="B9" s="12">
        <v>11530000</v>
      </c>
      <c r="C9" s="13">
        <v>15</v>
      </c>
      <c r="D9" s="14" t="s">
        <v>30</v>
      </c>
      <c r="E9" s="13">
        <v>270</v>
      </c>
      <c r="F9" s="13">
        <v>104</v>
      </c>
      <c r="G9" s="15">
        <f t="shared" si="0"/>
        <v>0.38518518518518519</v>
      </c>
    </row>
    <row r="10" spans="1:7" x14ac:dyDescent="0.2">
      <c r="A10" s="11">
        <v>2008</v>
      </c>
      <c r="B10" s="12">
        <v>19890000</v>
      </c>
      <c r="C10" s="13">
        <v>25</v>
      </c>
      <c r="D10" s="14" t="s">
        <v>30</v>
      </c>
      <c r="E10" s="13">
        <v>435</v>
      </c>
      <c r="F10" s="13">
        <v>66</v>
      </c>
      <c r="G10" s="15">
        <f t="shared" si="0"/>
        <v>0.15172413793103448</v>
      </c>
    </row>
    <row r="11" spans="1:7" x14ac:dyDescent="0.2">
      <c r="A11" s="11">
        <v>2009</v>
      </c>
      <c r="B11" s="12">
        <v>16958000</v>
      </c>
      <c r="C11" s="16">
        <v>18</v>
      </c>
      <c r="D11" s="14" t="s">
        <v>30</v>
      </c>
      <c r="E11" s="13">
        <v>366</v>
      </c>
      <c r="F11" s="13">
        <v>38</v>
      </c>
      <c r="G11" s="15">
        <f t="shared" si="0"/>
        <v>0.10382513661202186</v>
      </c>
    </row>
    <row r="12" spans="1:7" x14ac:dyDescent="0.2">
      <c r="A12" s="11">
        <v>2010</v>
      </c>
      <c r="B12" s="12">
        <v>20487000</v>
      </c>
      <c r="C12" s="16">
        <v>22</v>
      </c>
      <c r="D12" s="14">
        <v>3104</v>
      </c>
      <c r="E12" s="13">
        <v>461</v>
      </c>
      <c r="F12" s="13">
        <v>61</v>
      </c>
      <c r="G12" s="15">
        <f t="shared" si="0"/>
        <v>0.13232104121475055</v>
      </c>
    </row>
    <row r="13" spans="1:7" x14ac:dyDescent="0.2">
      <c r="A13" s="11">
        <v>2011</v>
      </c>
      <c r="B13" s="12">
        <v>26109000</v>
      </c>
      <c r="C13" s="16">
        <v>32</v>
      </c>
      <c r="D13" s="14">
        <v>5250</v>
      </c>
      <c r="E13" s="13">
        <v>642</v>
      </c>
      <c r="F13" s="13">
        <v>173</v>
      </c>
      <c r="G13" s="15">
        <f t="shared" si="0"/>
        <v>0.26947040498442365</v>
      </c>
    </row>
    <row r="14" spans="1:7" x14ac:dyDescent="0.2">
      <c r="A14" s="11">
        <v>2012</v>
      </c>
      <c r="B14" s="12">
        <v>25035000</v>
      </c>
      <c r="C14" s="16">
        <v>35</v>
      </c>
      <c r="D14" s="14">
        <v>3596</v>
      </c>
      <c r="E14" s="13">
        <v>365</v>
      </c>
      <c r="F14" s="13">
        <v>109</v>
      </c>
      <c r="G14" s="15">
        <f t="shared" si="0"/>
        <v>0.29863013698630136</v>
      </c>
    </row>
    <row r="15" spans="1:7" x14ac:dyDescent="0.2">
      <c r="A15" s="11">
        <v>2013</v>
      </c>
      <c r="B15" s="12">
        <v>29850000</v>
      </c>
      <c r="C15" s="16">
        <v>40</v>
      </c>
      <c r="D15" s="17">
        <v>4034</v>
      </c>
      <c r="E15" s="13">
        <v>444</v>
      </c>
      <c r="F15" s="13">
        <v>118</v>
      </c>
      <c r="G15" s="15">
        <f t="shared" si="0"/>
        <v>0.26576576576576577</v>
      </c>
    </row>
    <row r="16" spans="1:7" x14ac:dyDescent="0.2">
      <c r="A16" s="11">
        <v>2014</v>
      </c>
      <c r="B16" s="12">
        <v>42595000</v>
      </c>
      <c r="C16" s="16">
        <v>46</v>
      </c>
      <c r="D16" s="17">
        <v>5745</v>
      </c>
      <c r="E16" s="13">
        <v>675</v>
      </c>
      <c r="F16" s="13">
        <v>320</v>
      </c>
      <c r="G16" s="15">
        <f t="shared" si="0"/>
        <v>0.47407407407407409</v>
      </c>
    </row>
    <row r="17" spans="1:8" x14ac:dyDescent="0.2">
      <c r="A17" s="11">
        <v>2015</v>
      </c>
      <c r="B17" s="12">
        <v>39840000</v>
      </c>
      <c r="C17" s="16">
        <v>45</v>
      </c>
      <c r="D17" s="17">
        <v>5396</v>
      </c>
      <c r="E17" s="13">
        <v>658</v>
      </c>
      <c r="F17" s="13">
        <v>347</v>
      </c>
      <c r="G17" s="15">
        <f t="shared" si="0"/>
        <v>0.52735562310030393</v>
      </c>
    </row>
    <row r="18" spans="1:8" x14ac:dyDescent="0.2">
      <c r="A18" s="11">
        <v>2016</v>
      </c>
      <c r="B18" s="12">
        <v>22805000</v>
      </c>
      <c r="C18" s="16">
        <v>45</v>
      </c>
      <c r="D18" s="17">
        <v>5483</v>
      </c>
      <c r="E18" s="13">
        <v>374</v>
      </c>
      <c r="F18" s="13">
        <v>185</v>
      </c>
      <c r="G18" s="15">
        <f t="shared" si="0"/>
        <v>0.49465240641711228</v>
      </c>
    </row>
    <row r="19" spans="1:8" x14ac:dyDescent="0.2">
      <c r="A19" s="11">
        <v>2017</v>
      </c>
      <c r="B19" s="12">
        <v>27480000</v>
      </c>
      <c r="C19" s="16">
        <v>43</v>
      </c>
      <c r="D19" s="17">
        <v>5219</v>
      </c>
      <c r="E19" s="13">
        <v>416</v>
      </c>
      <c r="F19" s="13">
        <v>236</v>
      </c>
      <c r="G19" s="15">
        <f t="shared" si="0"/>
        <v>0.56730769230769229</v>
      </c>
    </row>
    <row r="20" spans="1:8" x14ac:dyDescent="0.2">
      <c r="A20" s="11">
        <v>2018</v>
      </c>
      <c r="B20" s="12">
        <v>29625000</v>
      </c>
      <c r="C20" s="16">
        <v>47</v>
      </c>
      <c r="D20" s="17">
        <v>5317</v>
      </c>
      <c r="E20" s="13">
        <v>475</v>
      </c>
      <c r="F20" s="13">
        <v>264</v>
      </c>
      <c r="G20" s="15">
        <f t="shared" si="0"/>
        <v>0.5557894736842105</v>
      </c>
    </row>
    <row r="21" spans="1:8" x14ac:dyDescent="0.2">
      <c r="A21" s="11">
        <v>2019</v>
      </c>
      <c r="B21" s="12">
        <v>42740630.700000003</v>
      </c>
      <c r="C21" s="16">
        <v>31</v>
      </c>
      <c r="D21" s="17">
        <v>7476</v>
      </c>
      <c r="E21" s="13">
        <v>522</v>
      </c>
      <c r="F21" s="13">
        <v>292</v>
      </c>
      <c r="G21" s="15">
        <f t="shared" si="0"/>
        <v>0.55938697318007657</v>
      </c>
    </row>
    <row r="22" spans="1:8" x14ac:dyDescent="0.2">
      <c r="A22" s="11">
        <v>2020</v>
      </c>
      <c r="B22" s="12">
        <v>42980000</v>
      </c>
      <c r="C22" s="16">
        <v>35</v>
      </c>
      <c r="D22" s="17">
        <v>8407</v>
      </c>
      <c r="E22" s="13">
        <v>974</v>
      </c>
      <c r="F22" s="13">
        <v>525</v>
      </c>
      <c r="G22" s="15">
        <f t="shared" si="0"/>
        <v>0.53901437371663241</v>
      </c>
    </row>
    <row r="23" spans="1:8" x14ac:dyDescent="0.2">
      <c r="A23" s="11">
        <v>2021</v>
      </c>
      <c r="B23" s="12">
        <v>59496000</v>
      </c>
      <c r="C23" s="17">
        <v>36</v>
      </c>
      <c r="D23" s="14">
        <v>19358</v>
      </c>
      <c r="E23" s="13">
        <v>884</v>
      </c>
      <c r="F23" s="13">
        <v>524</v>
      </c>
      <c r="G23" s="15">
        <f t="shared" si="0"/>
        <v>0.59276018099547512</v>
      </c>
    </row>
    <row r="24" spans="1:8" ht="19.5" customHeight="1" x14ac:dyDescent="0.2">
      <c r="A24" s="21" t="s">
        <v>21</v>
      </c>
      <c r="B24" s="22">
        <f>SUM(B8:B23)</f>
        <v>476155630.69999999</v>
      </c>
      <c r="C24" s="23">
        <f>SUM(C8:C23)</f>
        <v>540</v>
      </c>
      <c r="D24" s="23">
        <f t="shared" ref="D24:F24" si="1">SUM(D8:D23)</f>
        <v>78385</v>
      </c>
      <c r="E24" s="23">
        <f t="shared" si="1"/>
        <v>8496</v>
      </c>
      <c r="F24" s="23">
        <f t="shared" si="1"/>
        <v>3419</v>
      </c>
      <c r="G24" s="26">
        <f t="shared" si="0"/>
        <v>0.402424670433145</v>
      </c>
    </row>
    <row r="25" spans="1:8" ht="9.75" customHeight="1" x14ac:dyDescent="0.2">
      <c r="A25" s="5"/>
      <c r="B25" s="5"/>
      <c r="C25" s="5"/>
      <c r="D25" s="5"/>
      <c r="E25" s="5"/>
      <c r="F25" s="5"/>
      <c r="G25" s="7"/>
    </row>
    <row r="26" spans="1:8" ht="22.5" customHeight="1" x14ac:dyDescent="0.25">
      <c r="A26" s="35" t="s">
        <v>22</v>
      </c>
      <c r="B26" s="35"/>
      <c r="C26" s="35"/>
      <c r="D26" s="35"/>
      <c r="E26" s="35"/>
      <c r="F26" s="35"/>
      <c r="G26" s="35"/>
    </row>
    <row r="27" spans="1:8" ht="21.75" customHeight="1" x14ac:dyDescent="0.2">
      <c r="A27" s="9" t="s">
        <v>13</v>
      </c>
      <c r="B27" s="9">
        <v>2006</v>
      </c>
      <c r="C27" s="9">
        <v>2007</v>
      </c>
      <c r="D27" s="9">
        <v>2008</v>
      </c>
      <c r="E27" s="9">
        <v>2009</v>
      </c>
      <c r="F27" s="9">
        <v>2010</v>
      </c>
      <c r="G27" s="9">
        <v>2011</v>
      </c>
      <c r="H27" s="2"/>
    </row>
    <row r="28" spans="1:8" x14ac:dyDescent="0.2">
      <c r="A28" s="18" t="s">
        <v>33</v>
      </c>
      <c r="B28" s="19">
        <v>4600000</v>
      </c>
      <c r="C28" s="19">
        <v>2150000</v>
      </c>
      <c r="D28" s="19">
        <v>3240000</v>
      </c>
      <c r="E28" s="19">
        <v>3540000</v>
      </c>
      <c r="F28" s="19">
        <v>3570000</v>
      </c>
      <c r="G28" s="19">
        <v>3920000</v>
      </c>
    </row>
    <row r="29" spans="1:8" x14ac:dyDescent="0.2">
      <c r="A29" s="18" t="s">
        <v>4</v>
      </c>
      <c r="B29" s="19">
        <v>1700000</v>
      </c>
      <c r="C29" s="19">
        <v>900000</v>
      </c>
      <c r="D29" s="19">
        <v>1800000</v>
      </c>
      <c r="E29" s="19">
        <v>1500000</v>
      </c>
      <c r="F29" s="19">
        <v>1810000</v>
      </c>
      <c r="G29" s="19">
        <v>1810000</v>
      </c>
    </row>
    <row r="30" spans="1:8" ht="25.5" x14ac:dyDescent="0.2">
      <c r="A30" s="20" t="s">
        <v>34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1580000</v>
      </c>
    </row>
    <row r="31" spans="1:8" x14ac:dyDescent="0.2">
      <c r="A31" s="18" t="s">
        <v>6</v>
      </c>
      <c r="B31" s="19">
        <v>800000</v>
      </c>
      <c r="C31" s="19">
        <v>795000</v>
      </c>
      <c r="D31" s="19">
        <v>1250000</v>
      </c>
      <c r="E31" s="19">
        <v>1356000</v>
      </c>
      <c r="F31" s="19">
        <v>1450000</v>
      </c>
      <c r="G31" s="19">
        <v>1550000</v>
      </c>
    </row>
    <row r="32" spans="1:8" x14ac:dyDescent="0.2">
      <c r="A32" s="18" t="s">
        <v>14</v>
      </c>
      <c r="B32" s="19">
        <v>2626000</v>
      </c>
      <c r="C32" s="19">
        <v>930000</v>
      </c>
      <c r="D32" s="19">
        <v>1555000</v>
      </c>
      <c r="E32" s="19">
        <v>1135000</v>
      </c>
      <c r="F32" s="19">
        <v>1195000</v>
      </c>
      <c r="G32" s="19">
        <v>1925000</v>
      </c>
    </row>
    <row r="33" spans="1:7" x14ac:dyDescent="0.2">
      <c r="A33" s="18" t="s">
        <v>2</v>
      </c>
      <c r="B33" s="19">
        <v>0</v>
      </c>
      <c r="C33" s="19">
        <v>1980000</v>
      </c>
      <c r="D33" s="19">
        <v>3150000</v>
      </c>
      <c r="E33" s="19">
        <v>2700000</v>
      </c>
      <c r="F33" s="19">
        <v>3375000</v>
      </c>
      <c r="G33" s="19">
        <v>3375000</v>
      </c>
    </row>
    <row r="34" spans="1:7" x14ac:dyDescent="0.2">
      <c r="A34" s="18" t="s">
        <v>15</v>
      </c>
      <c r="B34" s="19">
        <v>1110000</v>
      </c>
      <c r="C34" s="19">
        <v>600000</v>
      </c>
      <c r="D34" s="19">
        <v>500000</v>
      </c>
      <c r="E34" s="19">
        <v>50000</v>
      </c>
      <c r="F34" s="19">
        <v>500000</v>
      </c>
      <c r="G34" s="19">
        <v>650000</v>
      </c>
    </row>
    <row r="35" spans="1:7" x14ac:dyDescent="0.2">
      <c r="A35" s="18" t="s">
        <v>37</v>
      </c>
      <c r="B35" s="19">
        <v>0</v>
      </c>
      <c r="C35" s="19">
        <v>0</v>
      </c>
      <c r="D35" s="19">
        <v>0</v>
      </c>
      <c r="E35" s="19">
        <v>0</v>
      </c>
      <c r="F35" s="19">
        <v>500000</v>
      </c>
      <c r="G35" s="19">
        <v>700000</v>
      </c>
    </row>
    <row r="36" spans="1:7" x14ac:dyDescent="0.2">
      <c r="A36" s="18" t="s">
        <v>10</v>
      </c>
      <c r="B36" s="19">
        <v>200000</v>
      </c>
      <c r="C36" s="19">
        <v>0</v>
      </c>
      <c r="D36" s="19">
        <v>270000</v>
      </c>
      <c r="E36" s="19">
        <v>252000</v>
      </c>
      <c r="F36" s="19">
        <v>252000</v>
      </c>
      <c r="G36" s="19">
        <v>252000</v>
      </c>
    </row>
    <row r="37" spans="1:7" x14ac:dyDescent="0.2">
      <c r="A37" s="18" t="s">
        <v>7</v>
      </c>
      <c r="B37" s="19">
        <v>600000</v>
      </c>
      <c r="C37" s="19">
        <v>600000</v>
      </c>
      <c r="D37" s="19">
        <v>900000</v>
      </c>
      <c r="E37" s="19">
        <v>810000</v>
      </c>
      <c r="F37" s="19">
        <v>810000</v>
      </c>
      <c r="G37" s="19">
        <v>810000</v>
      </c>
    </row>
    <row r="38" spans="1:7" x14ac:dyDescent="0.2">
      <c r="A38" s="18" t="s">
        <v>9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</row>
    <row r="39" spans="1:7" x14ac:dyDescent="0.2">
      <c r="A39" s="18" t="s">
        <v>17</v>
      </c>
      <c r="B39" s="19">
        <v>500000</v>
      </c>
      <c r="C39" s="19">
        <v>275000</v>
      </c>
      <c r="D39" s="19">
        <v>350000</v>
      </c>
      <c r="E39" s="19">
        <v>375000</v>
      </c>
      <c r="F39" s="19">
        <v>375000</v>
      </c>
      <c r="G39" s="19">
        <v>375000</v>
      </c>
    </row>
    <row r="40" spans="1:7" x14ac:dyDescent="0.2">
      <c r="A40" s="18" t="s">
        <v>8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</row>
    <row r="41" spans="1:7" x14ac:dyDescent="0.2">
      <c r="A41" s="18" t="s">
        <v>12</v>
      </c>
      <c r="B41" s="19">
        <v>0</v>
      </c>
      <c r="C41" s="19">
        <v>0</v>
      </c>
      <c r="D41" s="19">
        <v>350000</v>
      </c>
      <c r="E41" s="19">
        <v>0</v>
      </c>
      <c r="F41" s="19">
        <v>180000</v>
      </c>
      <c r="G41" s="19">
        <v>180000</v>
      </c>
    </row>
    <row r="42" spans="1:7" x14ac:dyDescent="0.2">
      <c r="A42" s="18" t="s">
        <v>16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500000</v>
      </c>
    </row>
    <row r="43" spans="1:7" x14ac:dyDescent="0.2">
      <c r="A43" s="18" t="s">
        <v>3</v>
      </c>
      <c r="B43" s="19">
        <v>2700000</v>
      </c>
      <c r="C43" s="19">
        <v>1000000</v>
      </c>
      <c r="D43" s="19">
        <v>1250000</v>
      </c>
      <c r="E43" s="19">
        <v>940000</v>
      </c>
      <c r="F43" s="19">
        <v>1520000</v>
      </c>
      <c r="G43" s="19">
        <v>2060000</v>
      </c>
    </row>
    <row r="44" spans="1:7" x14ac:dyDescent="0.2">
      <c r="A44" s="18" t="s">
        <v>1</v>
      </c>
      <c r="B44" s="19">
        <v>3899000</v>
      </c>
      <c r="C44" s="19">
        <v>2300000</v>
      </c>
      <c r="D44" s="19">
        <v>5275000</v>
      </c>
      <c r="E44" s="19">
        <v>4300000</v>
      </c>
      <c r="F44" s="19">
        <v>4950000</v>
      </c>
      <c r="G44" s="19">
        <v>6422000</v>
      </c>
    </row>
    <row r="45" spans="1:7" x14ac:dyDescent="0.2">
      <c r="A45" s="18" t="s">
        <v>18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</row>
    <row r="46" spans="1:7" x14ac:dyDescent="0.2">
      <c r="A46" s="18" t="s">
        <v>11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</row>
    <row r="47" spans="1:7" x14ac:dyDescent="0.2">
      <c r="A47" s="18" t="s">
        <v>5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</row>
    <row r="48" spans="1:7" x14ac:dyDescent="0.2">
      <c r="A48" s="18" t="s">
        <v>38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</row>
    <row r="49" spans="1:8" x14ac:dyDescent="0.2">
      <c r="A49" s="18" t="s">
        <v>40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</row>
    <row r="50" spans="1:8" x14ac:dyDescent="0.2">
      <c r="A50" s="18" t="s">
        <v>41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</row>
    <row r="51" spans="1:8" ht="20.25" customHeight="1" x14ac:dyDescent="0.2">
      <c r="A51" s="21" t="s">
        <v>20</v>
      </c>
      <c r="B51" s="24">
        <f t="shared" ref="B51:G51" si="2">SUM(B28:B50)</f>
        <v>18735000</v>
      </c>
      <c r="C51" s="24">
        <f t="shared" si="2"/>
        <v>11530000</v>
      </c>
      <c r="D51" s="24">
        <f t="shared" si="2"/>
        <v>19890000</v>
      </c>
      <c r="E51" s="24">
        <f t="shared" si="2"/>
        <v>16958000</v>
      </c>
      <c r="F51" s="24">
        <f t="shared" si="2"/>
        <v>20487000</v>
      </c>
      <c r="G51" s="24">
        <f t="shared" si="2"/>
        <v>26109000</v>
      </c>
    </row>
    <row r="52" spans="1:8" x14ac:dyDescent="0.2">
      <c r="A52" s="6"/>
      <c r="B52" s="3"/>
      <c r="C52" s="3"/>
      <c r="D52" s="3"/>
      <c r="E52" s="3"/>
      <c r="F52" s="3"/>
      <c r="G52" s="3"/>
    </row>
    <row r="53" spans="1:8" ht="19.5" customHeight="1" x14ac:dyDescent="0.25">
      <c r="A53" s="35" t="s">
        <v>22</v>
      </c>
      <c r="B53" s="35"/>
      <c r="C53" s="35"/>
      <c r="D53" s="35"/>
      <c r="E53" s="35"/>
      <c r="F53" s="35"/>
      <c r="G53" s="35"/>
    </row>
    <row r="54" spans="1:8" ht="21" customHeight="1" x14ac:dyDescent="0.2">
      <c r="A54" s="9" t="s">
        <v>13</v>
      </c>
      <c r="B54" s="9">
        <v>2012</v>
      </c>
      <c r="C54" s="9">
        <v>2013</v>
      </c>
      <c r="D54" s="9">
        <v>2014</v>
      </c>
      <c r="E54" s="9">
        <v>2015</v>
      </c>
      <c r="F54" s="9">
        <v>2016</v>
      </c>
      <c r="G54" s="9">
        <v>2017</v>
      </c>
      <c r="H54" s="1"/>
    </row>
    <row r="55" spans="1:8" x14ac:dyDescent="0.2">
      <c r="A55" s="18" t="s">
        <v>33</v>
      </c>
      <c r="B55" s="19">
        <v>4050000</v>
      </c>
      <c r="C55" s="19">
        <v>3500000</v>
      </c>
      <c r="D55" s="19">
        <v>5940000</v>
      </c>
      <c r="E55" s="19">
        <v>5700000</v>
      </c>
      <c r="F55" s="19">
        <v>3360000</v>
      </c>
      <c r="G55" s="19">
        <v>3970000</v>
      </c>
    </row>
    <row r="56" spans="1:8" x14ac:dyDescent="0.2">
      <c r="A56" s="18" t="s">
        <v>4</v>
      </c>
      <c r="B56" s="19">
        <v>2000000</v>
      </c>
      <c r="C56" s="19">
        <v>2000000</v>
      </c>
      <c r="D56" s="19">
        <v>2500000</v>
      </c>
      <c r="E56" s="19">
        <v>2500000</v>
      </c>
      <c r="F56" s="19">
        <v>1500000</v>
      </c>
      <c r="G56" s="19">
        <v>1960000</v>
      </c>
    </row>
    <row r="57" spans="1:8" ht="25.5" x14ac:dyDescent="0.2">
      <c r="A57" s="20" t="s">
        <v>34</v>
      </c>
      <c r="B57" s="19">
        <v>1300000</v>
      </c>
      <c r="C57" s="19">
        <v>2900000</v>
      </c>
      <c r="D57" s="19">
        <v>3400000</v>
      </c>
      <c r="E57" s="19">
        <v>3400000</v>
      </c>
      <c r="F57" s="19">
        <v>2200000</v>
      </c>
      <c r="G57" s="19">
        <v>3090000</v>
      </c>
    </row>
    <row r="58" spans="1:8" x14ac:dyDescent="0.2">
      <c r="A58" s="18" t="s">
        <v>6</v>
      </c>
      <c r="B58" s="19">
        <v>1750000</v>
      </c>
      <c r="C58" s="19">
        <v>1500000</v>
      </c>
      <c r="D58" s="19">
        <v>1950000</v>
      </c>
      <c r="E58" s="19">
        <v>1910000</v>
      </c>
      <c r="F58" s="19">
        <v>1185000</v>
      </c>
      <c r="G58" s="19">
        <v>1200000</v>
      </c>
    </row>
    <row r="59" spans="1:8" x14ac:dyDescent="0.2">
      <c r="A59" s="18" t="s">
        <v>14</v>
      </c>
      <c r="B59" s="19">
        <v>1050000</v>
      </c>
      <c r="C59" s="19">
        <v>2350000</v>
      </c>
      <c r="D59" s="19">
        <v>1900000</v>
      </c>
      <c r="E59" s="19">
        <v>1900000</v>
      </c>
      <c r="F59" s="19">
        <v>1100000</v>
      </c>
      <c r="G59" s="19">
        <v>1560000</v>
      </c>
    </row>
    <row r="60" spans="1:8" x14ac:dyDescent="0.2">
      <c r="A60" s="18" t="s">
        <v>2</v>
      </c>
      <c r="B60" s="19">
        <v>3000000</v>
      </c>
      <c r="C60" s="19">
        <v>3550000</v>
      </c>
      <c r="D60" s="19">
        <v>3800000</v>
      </c>
      <c r="E60" s="19">
        <v>3750000</v>
      </c>
      <c r="F60" s="19">
        <v>2100000</v>
      </c>
      <c r="G60" s="19">
        <v>2660000</v>
      </c>
    </row>
    <row r="61" spans="1:8" x14ac:dyDescent="0.2">
      <c r="A61" s="18" t="s">
        <v>15</v>
      </c>
      <c r="B61" s="19">
        <v>900000</v>
      </c>
      <c r="C61" s="19">
        <v>1150000</v>
      </c>
      <c r="D61" s="19">
        <v>1700000</v>
      </c>
      <c r="E61" s="19">
        <v>1700000</v>
      </c>
      <c r="F61" s="19">
        <v>1020000</v>
      </c>
      <c r="G61" s="19">
        <v>820000</v>
      </c>
    </row>
    <row r="62" spans="1:8" x14ac:dyDescent="0.2">
      <c r="A62" s="18" t="s">
        <v>37</v>
      </c>
      <c r="B62" s="19">
        <v>400000</v>
      </c>
      <c r="C62" s="19">
        <v>440000</v>
      </c>
      <c r="D62" s="19">
        <v>600000</v>
      </c>
      <c r="E62" s="19">
        <v>600000</v>
      </c>
      <c r="F62" s="19">
        <v>360000</v>
      </c>
      <c r="G62" s="19">
        <v>480000</v>
      </c>
    </row>
    <row r="63" spans="1:8" x14ac:dyDescent="0.2">
      <c r="A63" s="18" t="s">
        <v>10</v>
      </c>
      <c r="B63" s="19">
        <v>400000</v>
      </c>
      <c r="C63" s="19">
        <v>400000</v>
      </c>
      <c r="D63" s="19">
        <v>200000</v>
      </c>
      <c r="E63" s="19">
        <v>180000</v>
      </c>
      <c r="F63" s="19">
        <v>80000</v>
      </c>
      <c r="G63" s="19">
        <v>240000</v>
      </c>
    </row>
    <row r="64" spans="1:8" x14ac:dyDescent="0.2">
      <c r="A64" s="18" t="s">
        <v>7</v>
      </c>
      <c r="B64" s="19">
        <v>1000000</v>
      </c>
      <c r="C64" s="19">
        <v>1000000</v>
      </c>
      <c r="D64" s="19">
        <v>1000000</v>
      </c>
      <c r="E64" s="19">
        <v>1000000</v>
      </c>
      <c r="F64" s="19">
        <v>480000</v>
      </c>
      <c r="G64" s="19">
        <v>480000</v>
      </c>
    </row>
    <row r="65" spans="1:7" x14ac:dyDescent="0.2">
      <c r="A65" s="18" t="s">
        <v>9</v>
      </c>
      <c r="B65" s="19">
        <v>200000</v>
      </c>
      <c r="C65" s="19">
        <v>600000</v>
      </c>
      <c r="D65" s="19">
        <v>800000</v>
      </c>
      <c r="E65" s="19">
        <v>800000</v>
      </c>
      <c r="F65" s="19">
        <v>480000</v>
      </c>
      <c r="G65" s="19">
        <v>480000</v>
      </c>
    </row>
    <row r="66" spans="1:7" x14ac:dyDescent="0.2">
      <c r="A66" s="18" t="s">
        <v>17</v>
      </c>
      <c r="B66" s="19">
        <v>400000</v>
      </c>
      <c r="C66" s="19">
        <v>400000</v>
      </c>
      <c r="D66" s="19">
        <v>600000</v>
      </c>
      <c r="E66" s="19">
        <v>600000</v>
      </c>
      <c r="F66" s="19">
        <v>400000</v>
      </c>
      <c r="G66" s="19">
        <v>560000</v>
      </c>
    </row>
    <row r="67" spans="1:7" x14ac:dyDescent="0.2">
      <c r="A67" s="18" t="s">
        <v>8</v>
      </c>
      <c r="B67" s="19">
        <v>550000</v>
      </c>
      <c r="C67" s="19">
        <v>1200000</v>
      </c>
      <c r="D67" s="19">
        <v>1200000</v>
      </c>
      <c r="E67" s="19">
        <v>1200000</v>
      </c>
      <c r="F67" s="19">
        <v>840000</v>
      </c>
      <c r="G67" s="19">
        <v>1040000</v>
      </c>
    </row>
    <row r="68" spans="1:7" x14ac:dyDescent="0.2">
      <c r="A68" s="18" t="s">
        <v>12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</row>
    <row r="69" spans="1:7" x14ac:dyDescent="0.2">
      <c r="A69" s="18" t="s">
        <v>16</v>
      </c>
      <c r="B69" s="19">
        <v>1000000</v>
      </c>
      <c r="C69" s="19">
        <v>1500000</v>
      </c>
      <c r="D69" s="19">
        <v>1500000</v>
      </c>
      <c r="E69" s="19">
        <v>0</v>
      </c>
      <c r="F69" s="19">
        <v>0</v>
      </c>
      <c r="G69" s="19">
        <v>0</v>
      </c>
    </row>
    <row r="70" spans="1:7" x14ac:dyDescent="0.2">
      <c r="A70" s="18" t="s">
        <v>3</v>
      </c>
      <c r="B70" s="19">
        <v>2200000</v>
      </c>
      <c r="C70" s="19">
        <v>2400000</v>
      </c>
      <c r="D70" s="19">
        <v>2800000</v>
      </c>
      <c r="E70" s="19">
        <v>2800000</v>
      </c>
      <c r="F70" s="19">
        <v>1760000</v>
      </c>
      <c r="G70" s="19">
        <v>2080000</v>
      </c>
    </row>
    <row r="71" spans="1:7" x14ac:dyDescent="0.2">
      <c r="A71" s="18" t="s">
        <v>1</v>
      </c>
      <c r="B71" s="19">
        <v>4835000</v>
      </c>
      <c r="C71" s="19">
        <v>4800000</v>
      </c>
      <c r="D71" s="19">
        <v>5080000</v>
      </c>
      <c r="E71" s="19">
        <v>4200000</v>
      </c>
      <c r="F71" s="19">
        <v>2400000</v>
      </c>
      <c r="G71" s="19">
        <v>3440000</v>
      </c>
    </row>
    <row r="72" spans="1:7" x14ac:dyDescent="0.2">
      <c r="A72" s="18" t="s">
        <v>18</v>
      </c>
      <c r="B72" s="19">
        <v>0</v>
      </c>
      <c r="C72" s="19">
        <v>160000</v>
      </c>
      <c r="D72" s="19">
        <v>300000</v>
      </c>
      <c r="E72" s="19">
        <v>300000</v>
      </c>
      <c r="F72" s="19">
        <v>210000</v>
      </c>
      <c r="G72" s="19">
        <v>360000</v>
      </c>
    </row>
    <row r="73" spans="1:7" x14ac:dyDescent="0.2">
      <c r="A73" s="18" t="s">
        <v>11</v>
      </c>
      <c r="B73" s="19">
        <v>0</v>
      </c>
      <c r="C73" s="19">
        <v>0</v>
      </c>
      <c r="D73" s="19">
        <v>600000</v>
      </c>
      <c r="E73" s="19">
        <v>600000</v>
      </c>
      <c r="F73" s="19">
        <v>320000</v>
      </c>
      <c r="G73" s="19">
        <v>400000</v>
      </c>
    </row>
    <row r="74" spans="1:7" x14ac:dyDescent="0.2">
      <c r="A74" s="18" t="s">
        <v>5</v>
      </c>
      <c r="B74" s="19">
        <v>0</v>
      </c>
      <c r="C74" s="19">
        <v>0</v>
      </c>
      <c r="D74" s="19">
        <v>6725000</v>
      </c>
      <c r="E74" s="19">
        <v>6700000</v>
      </c>
      <c r="F74" s="19">
        <v>3010000</v>
      </c>
      <c r="G74" s="19">
        <v>2660000</v>
      </c>
    </row>
    <row r="75" spans="1:7" x14ac:dyDescent="0.2">
      <c r="A75" s="18" t="s">
        <v>39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</row>
    <row r="76" spans="1:7" x14ac:dyDescent="0.2">
      <c r="A76" s="18" t="s">
        <v>40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</row>
    <row r="77" spans="1:7" x14ac:dyDescent="0.2">
      <c r="A77" s="18" t="s">
        <v>41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</row>
    <row r="78" spans="1:7" ht="23.25" customHeight="1" x14ac:dyDescent="0.2">
      <c r="A78" s="21" t="s">
        <v>20</v>
      </c>
      <c r="B78" s="24">
        <f t="shared" ref="B78:G78" si="3">SUM(B55:B77)</f>
        <v>25035000</v>
      </c>
      <c r="C78" s="24">
        <f t="shared" si="3"/>
        <v>29850000</v>
      </c>
      <c r="D78" s="24">
        <f t="shared" si="3"/>
        <v>42595000</v>
      </c>
      <c r="E78" s="24">
        <f t="shared" si="3"/>
        <v>39840000</v>
      </c>
      <c r="F78" s="24">
        <f t="shared" si="3"/>
        <v>22805000</v>
      </c>
      <c r="G78" s="24">
        <f t="shared" si="3"/>
        <v>27480000</v>
      </c>
    </row>
    <row r="79" spans="1:7" x14ac:dyDescent="0.2">
      <c r="A79" s="5"/>
      <c r="B79" s="5"/>
      <c r="C79" s="5"/>
      <c r="D79" s="5"/>
      <c r="E79" s="5"/>
      <c r="F79" s="5"/>
      <c r="G79" s="7"/>
    </row>
    <row r="80" spans="1:7" x14ac:dyDescent="0.2">
      <c r="A80" s="27" t="s">
        <v>22</v>
      </c>
      <c r="B80" s="27"/>
      <c r="C80" s="27"/>
      <c r="D80" s="27"/>
      <c r="E80" s="27"/>
      <c r="F80" s="27"/>
      <c r="G80" s="7"/>
    </row>
    <row r="81" spans="1:7" ht="21.75" customHeight="1" x14ac:dyDescent="0.2">
      <c r="A81" s="9" t="s">
        <v>13</v>
      </c>
      <c r="B81" s="9">
        <v>2018</v>
      </c>
      <c r="C81" s="9">
        <v>2019</v>
      </c>
      <c r="D81" s="9">
        <v>2020</v>
      </c>
      <c r="E81" s="9">
        <v>2021</v>
      </c>
      <c r="F81" s="9" t="s">
        <v>19</v>
      </c>
      <c r="G81" s="7"/>
    </row>
    <row r="82" spans="1:7" x14ac:dyDescent="0.2">
      <c r="A82" s="18" t="s">
        <v>33</v>
      </c>
      <c r="B82" s="19">
        <v>4005000</v>
      </c>
      <c r="C82" s="19">
        <v>4425188.2</v>
      </c>
      <c r="D82" s="19">
        <v>4700000</v>
      </c>
      <c r="E82" s="19">
        <v>5475000</v>
      </c>
      <c r="F82" s="19">
        <f>B28+C28+D28+E28+F28+G28+B55+C55+D55+E55+F55+G55+B82+C82+D82+E82</f>
        <v>66145188.200000003</v>
      </c>
      <c r="G82" s="7"/>
    </row>
    <row r="83" spans="1:7" x14ac:dyDescent="0.2">
      <c r="A83" s="18" t="s">
        <v>4</v>
      </c>
      <c r="B83" s="19">
        <v>1960000</v>
      </c>
      <c r="C83" s="19">
        <v>2672219.79</v>
      </c>
      <c r="D83" s="19">
        <v>2075000</v>
      </c>
      <c r="E83" s="19">
        <v>2400000</v>
      </c>
      <c r="F83" s="19">
        <f t="shared" ref="F83:F104" si="4">B29+C29+D29+E29+F29+G29+B56+C56+D56+E56+F56+G56+B83+C83+D83+E83</f>
        <v>31087219.789999999</v>
      </c>
      <c r="G83" s="7"/>
    </row>
    <row r="84" spans="1:7" ht="25.5" x14ac:dyDescent="0.2">
      <c r="A84" s="20" t="s">
        <v>34</v>
      </c>
      <c r="B84" s="19">
        <v>3090000</v>
      </c>
      <c r="C84" s="19">
        <v>2314329.0299999998</v>
      </c>
      <c r="D84" s="19">
        <v>1975000</v>
      </c>
      <c r="E84" s="19">
        <v>2475000</v>
      </c>
      <c r="F84" s="19">
        <f t="shared" si="4"/>
        <v>27724329.030000001</v>
      </c>
      <c r="G84" s="7"/>
    </row>
    <row r="85" spans="1:7" x14ac:dyDescent="0.2">
      <c r="A85" s="18" t="s">
        <v>6</v>
      </c>
      <c r="B85" s="19">
        <v>1200000</v>
      </c>
      <c r="C85" s="19">
        <v>1891506.66</v>
      </c>
      <c r="D85" s="19">
        <v>1950000</v>
      </c>
      <c r="E85" s="19">
        <v>2425000</v>
      </c>
      <c r="F85" s="19">
        <f t="shared" si="4"/>
        <v>24162506.66</v>
      </c>
      <c r="G85" s="7"/>
    </row>
    <row r="86" spans="1:7" x14ac:dyDescent="0.2">
      <c r="A86" s="18" t="s">
        <v>14</v>
      </c>
      <c r="B86" s="19">
        <v>1550000</v>
      </c>
      <c r="C86" s="19">
        <v>4584626.2</v>
      </c>
      <c r="D86" s="19">
        <v>3875000</v>
      </c>
      <c r="E86" s="19">
        <v>3250000</v>
      </c>
      <c r="F86" s="19">
        <f t="shared" si="4"/>
        <v>32485626.199999999</v>
      </c>
      <c r="G86" s="7"/>
    </row>
    <row r="87" spans="1:7" x14ac:dyDescent="0.2">
      <c r="A87" s="18" t="s">
        <v>2</v>
      </c>
      <c r="B87" s="19">
        <v>3410000</v>
      </c>
      <c r="C87" s="19">
        <v>2999930</v>
      </c>
      <c r="D87" s="19">
        <v>3700000</v>
      </c>
      <c r="E87" s="19">
        <v>5175000</v>
      </c>
      <c r="F87" s="19">
        <f t="shared" si="4"/>
        <v>48724930</v>
      </c>
      <c r="G87" s="7"/>
    </row>
    <row r="88" spans="1:7" x14ac:dyDescent="0.2">
      <c r="A88" s="18" t="s">
        <v>15</v>
      </c>
      <c r="B88" s="19">
        <v>500000</v>
      </c>
      <c r="C88" s="19">
        <v>2062480</v>
      </c>
      <c r="D88" s="19">
        <v>1725000</v>
      </c>
      <c r="E88" s="19">
        <v>2425000</v>
      </c>
      <c r="F88" s="19">
        <f t="shared" si="4"/>
        <v>17412480</v>
      </c>
      <c r="G88" s="7"/>
    </row>
    <row r="89" spans="1:7" x14ac:dyDescent="0.2">
      <c r="A89" s="18" t="s">
        <v>37</v>
      </c>
      <c r="B89" s="19">
        <v>480000</v>
      </c>
      <c r="C89" s="19">
        <v>2980436.14</v>
      </c>
      <c r="D89" s="19">
        <v>2800000</v>
      </c>
      <c r="E89" s="19">
        <v>10025000</v>
      </c>
      <c r="F89" s="19">
        <f t="shared" si="4"/>
        <v>20365436.140000001</v>
      </c>
      <c r="G89" s="7"/>
    </row>
    <row r="90" spans="1:7" x14ac:dyDescent="0.2">
      <c r="A90" s="18" t="s">
        <v>10</v>
      </c>
      <c r="B90" s="19">
        <v>240000</v>
      </c>
      <c r="C90" s="19">
        <v>0</v>
      </c>
      <c r="D90" s="19">
        <v>0</v>
      </c>
      <c r="E90" s="19">
        <v>0</v>
      </c>
      <c r="F90" s="19">
        <f t="shared" si="4"/>
        <v>2966000</v>
      </c>
      <c r="G90" s="7"/>
    </row>
    <row r="91" spans="1:7" x14ac:dyDescent="0.2">
      <c r="A91" s="18" t="s">
        <v>7</v>
      </c>
      <c r="B91" s="19">
        <v>480000</v>
      </c>
      <c r="C91" s="19">
        <v>0</v>
      </c>
      <c r="D91" s="19">
        <v>0</v>
      </c>
      <c r="E91" s="19">
        <v>0</v>
      </c>
      <c r="F91" s="19">
        <f t="shared" si="4"/>
        <v>9970000</v>
      </c>
      <c r="G91" s="7"/>
    </row>
    <row r="92" spans="1:7" x14ac:dyDescent="0.2">
      <c r="A92" s="18" t="s">
        <v>9</v>
      </c>
      <c r="B92" s="19">
        <v>480000</v>
      </c>
      <c r="C92" s="19">
        <v>0</v>
      </c>
      <c r="D92" s="19">
        <v>0</v>
      </c>
      <c r="E92" s="19">
        <v>0</v>
      </c>
      <c r="F92" s="19">
        <f t="shared" si="4"/>
        <v>3840000</v>
      </c>
      <c r="G92" s="7"/>
    </row>
    <row r="93" spans="1:7" x14ac:dyDescent="0.2">
      <c r="A93" s="18" t="s">
        <v>17</v>
      </c>
      <c r="B93" s="19">
        <v>560000</v>
      </c>
      <c r="C93" s="19">
        <v>0</v>
      </c>
      <c r="D93" s="19">
        <v>0</v>
      </c>
      <c r="E93" s="19">
        <v>0</v>
      </c>
      <c r="F93" s="19">
        <f t="shared" si="4"/>
        <v>5770000</v>
      </c>
      <c r="G93" s="7"/>
    </row>
    <row r="94" spans="1:7" x14ac:dyDescent="0.2">
      <c r="A94" s="18" t="s">
        <v>8</v>
      </c>
      <c r="B94" s="19">
        <v>1040000</v>
      </c>
      <c r="C94" s="19">
        <v>2105148.17</v>
      </c>
      <c r="D94" s="19">
        <v>2250000</v>
      </c>
      <c r="E94" s="19">
        <v>2000000</v>
      </c>
      <c r="F94" s="19">
        <f t="shared" si="4"/>
        <v>13425148.17</v>
      </c>
      <c r="G94" s="7"/>
    </row>
    <row r="95" spans="1:7" x14ac:dyDescent="0.2">
      <c r="A95" s="18" t="s">
        <v>12</v>
      </c>
      <c r="B95" s="19">
        <v>0</v>
      </c>
      <c r="C95" s="19">
        <v>0</v>
      </c>
      <c r="D95" s="19">
        <v>0</v>
      </c>
      <c r="E95" s="19">
        <v>0</v>
      </c>
      <c r="F95" s="19">
        <f t="shared" si="4"/>
        <v>710000</v>
      </c>
      <c r="G95" s="7"/>
    </row>
    <row r="96" spans="1:7" x14ac:dyDescent="0.2">
      <c r="A96" s="18" t="s">
        <v>16</v>
      </c>
      <c r="B96" s="19">
        <v>0</v>
      </c>
      <c r="C96" s="19">
        <v>0</v>
      </c>
      <c r="D96" s="19">
        <v>0</v>
      </c>
      <c r="E96" s="19">
        <v>0</v>
      </c>
      <c r="F96" s="19">
        <f t="shared" si="4"/>
        <v>4500000</v>
      </c>
      <c r="G96" s="7"/>
    </row>
    <row r="97" spans="1:7" x14ac:dyDescent="0.2">
      <c r="A97" s="18" t="s">
        <v>3</v>
      </c>
      <c r="B97" s="19">
        <v>3180000</v>
      </c>
      <c r="C97" s="19">
        <v>3581922.98</v>
      </c>
      <c r="D97" s="19">
        <v>4925000</v>
      </c>
      <c r="E97" s="19">
        <v>5475000</v>
      </c>
      <c r="F97" s="19">
        <f t="shared" si="4"/>
        <v>40671922.980000004</v>
      </c>
      <c r="G97" s="7"/>
    </row>
    <row r="98" spans="1:7" x14ac:dyDescent="0.2">
      <c r="A98" s="18" t="s">
        <v>1</v>
      </c>
      <c r="B98" s="19">
        <v>3440000</v>
      </c>
      <c r="C98" s="19">
        <v>8073747.2999999998</v>
      </c>
      <c r="D98" s="19">
        <v>6075000</v>
      </c>
      <c r="E98" s="19">
        <v>13521000</v>
      </c>
      <c r="F98" s="19">
        <f t="shared" si="4"/>
        <v>83010747.299999997</v>
      </c>
      <c r="G98" s="7"/>
    </row>
    <row r="99" spans="1:7" x14ac:dyDescent="0.2">
      <c r="A99" s="18" t="s">
        <v>18</v>
      </c>
      <c r="B99" s="19">
        <v>360000</v>
      </c>
      <c r="C99" s="19">
        <v>0</v>
      </c>
      <c r="D99" s="19">
        <v>3280000</v>
      </c>
      <c r="E99" s="19">
        <v>2900000</v>
      </c>
      <c r="F99" s="19">
        <f t="shared" si="4"/>
        <v>7870000</v>
      </c>
      <c r="G99" s="7"/>
    </row>
    <row r="100" spans="1:7" x14ac:dyDescent="0.2">
      <c r="A100" s="18" t="s">
        <v>11</v>
      </c>
      <c r="B100" s="19">
        <v>400000</v>
      </c>
      <c r="C100" s="19">
        <v>0</v>
      </c>
      <c r="D100" s="19">
        <v>0</v>
      </c>
      <c r="E100" s="19">
        <v>0</v>
      </c>
      <c r="F100" s="19">
        <f t="shared" si="4"/>
        <v>2320000</v>
      </c>
      <c r="G100" s="7"/>
    </row>
    <row r="101" spans="1:7" x14ac:dyDescent="0.2">
      <c r="A101" s="18" t="s">
        <v>5</v>
      </c>
      <c r="B101" s="19">
        <v>3250000</v>
      </c>
      <c r="C101" s="19">
        <v>1977198.87</v>
      </c>
      <c r="D101" s="19">
        <v>2600000</v>
      </c>
      <c r="E101" s="19">
        <v>0</v>
      </c>
      <c r="F101" s="19">
        <f t="shared" si="4"/>
        <v>26922198.870000001</v>
      </c>
      <c r="G101" s="7"/>
    </row>
    <row r="102" spans="1:7" x14ac:dyDescent="0.2">
      <c r="A102" s="18" t="s">
        <v>38</v>
      </c>
      <c r="B102" s="19">
        <v>0</v>
      </c>
      <c r="C102" s="19">
        <v>1871900</v>
      </c>
      <c r="D102" s="19">
        <v>0</v>
      </c>
      <c r="E102" s="19">
        <v>0</v>
      </c>
      <c r="F102" s="19">
        <f t="shared" si="4"/>
        <v>1871900</v>
      </c>
      <c r="G102" s="7"/>
    </row>
    <row r="103" spans="1:7" x14ac:dyDescent="0.2">
      <c r="A103" s="18" t="s">
        <v>40</v>
      </c>
      <c r="B103" s="19">
        <v>0</v>
      </c>
      <c r="C103" s="19">
        <v>0</v>
      </c>
      <c r="D103" s="19">
        <v>0</v>
      </c>
      <c r="E103" s="19">
        <v>1950000</v>
      </c>
      <c r="F103" s="19">
        <f t="shared" si="4"/>
        <v>1950000</v>
      </c>
      <c r="G103" s="7"/>
    </row>
    <row r="104" spans="1:7" x14ac:dyDescent="0.2">
      <c r="A104" s="18" t="s">
        <v>41</v>
      </c>
      <c r="B104" s="19">
        <v>0</v>
      </c>
      <c r="C104" s="19">
        <v>1199997.3599999999</v>
      </c>
      <c r="D104" s="19">
        <v>1050000</v>
      </c>
      <c r="E104" s="19">
        <v>0</v>
      </c>
      <c r="F104" s="19">
        <f t="shared" si="4"/>
        <v>2249997.36</v>
      </c>
      <c r="G104" s="7"/>
    </row>
    <row r="105" spans="1:7" ht="21.75" customHeight="1" x14ac:dyDescent="0.2">
      <c r="A105" s="21" t="s">
        <v>20</v>
      </c>
      <c r="B105" s="24">
        <f>SUM(B82:B104)</f>
        <v>29625000</v>
      </c>
      <c r="C105" s="24">
        <f t="shared" ref="C105:E105" si="5">SUM(C82:C104)</f>
        <v>42740630.699999996</v>
      </c>
      <c r="D105" s="24">
        <f t="shared" si="5"/>
        <v>42980000</v>
      </c>
      <c r="E105" s="24">
        <f t="shared" si="5"/>
        <v>59496000</v>
      </c>
      <c r="F105" s="25">
        <f>B51+C51+D51+E51+F51+G51+B78+C78+D78+E78+F78+G78+B105+C105+D105+E105</f>
        <v>476155630.69999999</v>
      </c>
      <c r="G105" s="7"/>
    </row>
    <row r="106" spans="1:7" ht="29.25" customHeight="1" x14ac:dyDescent="0.2">
      <c r="A106" s="28" t="s">
        <v>36</v>
      </c>
      <c r="B106" s="28"/>
      <c r="C106" s="28"/>
      <c r="D106" s="28"/>
      <c r="E106" s="28"/>
      <c r="F106" s="28"/>
      <c r="G106" s="7"/>
    </row>
    <row r="107" spans="1:7" ht="18.75" customHeight="1" x14ac:dyDescent="0.2">
      <c r="A107" s="29"/>
      <c r="B107" s="29"/>
      <c r="C107" s="29"/>
      <c r="D107" s="29"/>
      <c r="E107" s="29"/>
      <c r="F107" s="29"/>
      <c r="G107" s="7"/>
    </row>
    <row r="108" spans="1:7" ht="13.5" customHeight="1" x14ac:dyDescent="0.2">
      <c r="A108" s="4" t="s">
        <v>27</v>
      </c>
      <c r="B108" s="5"/>
      <c r="C108" s="5"/>
      <c r="D108" s="5"/>
      <c r="E108" s="5"/>
      <c r="F108" s="5"/>
      <c r="G108" s="7"/>
    </row>
    <row r="109" spans="1:7" ht="12.75" customHeight="1" x14ac:dyDescent="0.2">
      <c r="A109" s="5" t="s">
        <v>28</v>
      </c>
      <c r="B109" s="5"/>
      <c r="C109" s="5"/>
      <c r="D109" s="5"/>
      <c r="E109" s="5"/>
      <c r="F109" s="5"/>
      <c r="G109" s="7"/>
    </row>
    <row r="110" spans="1:7" ht="12" customHeight="1" x14ac:dyDescent="0.2">
      <c r="A110" s="5" t="s">
        <v>31</v>
      </c>
      <c r="B110" s="5"/>
      <c r="C110" s="5"/>
      <c r="D110" s="5"/>
      <c r="E110" s="5"/>
      <c r="F110" s="5"/>
      <c r="G110" s="7"/>
    </row>
    <row r="111" spans="1:7" x14ac:dyDescent="0.2">
      <c r="A111" s="5"/>
      <c r="B111" s="7"/>
      <c r="C111" s="7"/>
      <c r="D111" s="7"/>
      <c r="E111" s="7"/>
      <c r="F111" s="7"/>
      <c r="G111" s="7"/>
    </row>
    <row r="112" spans="1:7" x14ac:dyDescent="0.2">
      <c r="A112" s="7"/>
      <c r="B112" s="7"/>
      <c r="C112" s="7"/>
      <c r="D112" s="7"/>
      <c r="E112" s="7"/>
      <c r="F112" s="7"/>
      <c r="G112" s="7"/>
    </row>
    <row r="113" spans="1:7" x14ac:dyDescent="0.2">
      <c r="A113" s="7"/>
      <c r="B113" s="7"/>
      <c r="C113" s="7"/>
      <c r="D113" s="7"/>
      <c r="E113" s="7"/>
      <c r="F113" s="7"/>
      <c r="G113" s="7"/>
    </row>
    <row r="114" spans="1:7" x14ac:dyDescent="0.2">
      <c r="A114" s="7"/>
      <c r="B114" s="7"/>
      <c r="C114" s="7"/>
      <c r="D114" s="7"/>
      <c r="E114" s="7"/>
      <c r="F114" s="7"/>
      <c r="G114" s="7"/>
    </row>
    <row r="115" spans="1:7" x14ac:dyDescent="0.2">
      <c r="A115" s="7"/>
      <c r="B115" s="7"/>
      <c r="C115" s="7"/>
      <c r="D115" s="7"/>
      <c r="E115" s="7"/>
      <c r="F115" s="7"/>
      <c r="G115" s="7"/>
    </row>
    <row r="116" spans="1:7" x14ac:dyDescent="0.2">
      <c r="A116" s="7"/>
      <c r="B116" s="7"/>
      <c r="C116" s="7"/>
      <c r="D116" s="7"/>
      <c r="E116" s="7"/>
      <c r="F116" s="7"/>
      <c r="G116" s="7"/>
    </row>
    <row r="117" spans="1:7" x14ac:dyDescent="0.2">
      <c r="A117" s="7"/>
      <c r="B117" s="7"/>
      <c r="C117" s="7"/>
      <c r="D117" s="7"/>
      <c r="E117" s="7"/>
      <c r="F117" s="7"/>
      <c r="G117" s="7"/>
    </row>
    <row r="118" spans="1:7" x14ac:dyDescent="0.2">
      <c r="A118" s="7"/>
      <c r="B118" s="7"/>
      <c r="C118" s="7"/>
      <c r="D118" s="7"/>
      <c r="E118" s="7"/>
      <c r="F118" s="7"/>
      <c r="G118" s="7"/>
    </row>
    <row r="119" spans="1:7" x14ac:dyDescent="0.2">
      <c r="A119" s="7"/>
      <c r="B119" s="7"/>
      <c r="C119" s="7"/>
      <c r="D119" s="7"/>
      <c r="E119" s="7"/>
      <c r="F119" s="7"/>
      <c r="G119" s="7"/>
    </row>
    <row r="120" spans="1:7" x14ac:dyDescent="0.2">
      <c r="A120" s="7"/>
      <c r="B120" s="7"/>
      <c r="C120" s="7"/>
      <c r="D120" s="7"/>
      <c r="E120" s="7"/>
      <c r="F120" s="7"/>
      <c r="G120" s="7"/>
    </row>
    <row r="121" spans="1:7" x14ac:dyDescent="0.2">
      <c r="A121" s="7"/>
      <c r="B121" s="7"/>
      <c r="C121" s="7"/>
      <c r="D121" s="7"/>
      <c r="E121" s="7"/>
      <c r="F121" s="7"/>
      <c r="G121" s="7"/>
    </row>
    <row r="122" spans="1:7" x14ac:dyDescent="0.2">
      <c r="A122" s="7"/>
      <c r="B122" s="7"/>
      <c r="C122" s="7"/>
      <c r="D122" s="7"/>
      <c r="E122" s="7"/>
      <c r="F122" s="7"/>
      <c r="G122" s="7"/>
    </row>
    <row r="123" spans="1:7" x14ac:dyDescent="0.2">
      <c r="A123" s="7"/>
      <c r="B123" s="7"/>
      <c r="C123" s="7"/>
      <c r="D123" s="7"/>
      <c r="E123" s="7"/>
      <c r="F123" s="7"/>
      <c r="G123" s="7"/>
    </row>
    <row r="124" spans="1:7" x14ac:dyDescent="0.2">
      <c r="A124" s="7"/>
      <c r="B124" s="7"/>
      <c r="C124" s="7"/>
      <c r="D124" s="7"/>
      <c r="E124" s="7"/>
      <c r="F124" s="7"/>
      <c r="G124" s="7"/>
    </row>
    <row r="125" spans="1:7" x14ac:dyDescent="0.2">
      <c r="A125" s="7"/>
      <c r="B125" s="7"/>
      <c r="C125" s="7"/>
      <c r="D125" s="7"/>
      <c r="E125" s="7"/>
      <c r="F125" s="7"/>
      <c r="G125" s="7"/>
    </row>
    <row r="126" spans="1:7" x14ac:dyDescent="0.2">
      <c r="A126" s="7"/>
      <c r="B126" s="7"/>
      <c r="C126" s="7"/>
      <c r="D126" s="7"/>
      <c r="E126" s="7"/>
      <c r="F126" s="7"/>
      <c r="G126" s="7"/>
    </row>
    <row r="127" spans="1:7" x14ac:dyDescent="0.2">
      <c r="A127" s="7"/>
      <c r="B127" s="7"/>
      <c r="C127" s="7"/>
      <c r="D127" s="7"/>
      <c r="E127" s="7"/>
      <c r="F127" s="7"/>
      <c r="G127" s="7"/>
    </row>
    <row r="128" spans="1:7" x14ac:dyDescent="0.2">
      <c r="A128" s="7"/>
      <c r="B128" s="7"/>
      <c r="C128" s="7"/>
      <c r="D128" s="7"/>
      <c r="E128" s="7"/>
      <c r="F128" s="7"/>
      <c r="G128" s="7"/>
    </row>
    <row r="129" spans="1:7" x14ac:dyDescent="0.2">
      <c r="A129" s="7"/>
      <c r="B129" s="7"/>
      <c r="C129" s="7"/>
      <c r="D129" s="7"/>
      <c r="E129" s="7"/>
      <c r="F129" s="7"/>
      <c r="G129" s="7"/>
    </row>
    <row r="130" spans="1:7" x14ac:dyDescent="0.2">
      <c r="A130" s="7"/>
      <c r="B130" s="7"/>
      <c r="C130" s="7"/>
      <c r="D130" s="7"/>
      <c r="E130" s="7"/>
      <c r="F130" s="7"/>
      <c r="G130" s="7"/>
    </row>
    <row r="131" spans="1:7" x14ac:dyDescent="0.2">
      <c r="A131" s="7"/>
      <c r="B131" s="7"/>
      <c r="C131" s="7"/>
      <c r="D131" s="7"/>
      <c r="E131" s="7"/>
      <c r="F131" s="7"/>
      <c r="G131" s="7"/>
    </row>
    <row r="132" spans="1:7" x14ac:dyDescent="0.2">
      <c r="A132" s="7"/>
      <c r="B132" s="7"/>
      <c r="C132" s="7"/>
      <c r="D132" s="7"/>
      <c r="E132" s="7"/>
      <c r="F132" s="7"/>
      <c r="G132" s="7"/>
    </row>
    <row r="133" spans="1:7" x14ac:dyDescent="0.2">
      <c r="A133" s="8"/>
      <c r="B133" s="8"/>
      <c r="C133" s="8"/>
      <c r="D133" s="8"/>
      <c r="E133" s="8"/>
      <c r="F133" s="8"/>
    </row>
    <row r="134" spans="1:7" x14ac:dyDescent="0.2">
      <c r="A134" s="8"/>
      <c r="B134" s="8"/>
      <c r="C134" s="8"/>
      <c r="D134" s="8"/>
      <c r="E134" s="8"/>
      <c r="F134" s="8"/>
    </row>
    <row r="135" spans="1:7" x14ac:dyDescent="0.2">
      <c r="A135" s="8"/>
      <c r="B135" s="8"/>
      <c r="C135" s="8"/>
      <c r="D135" s="8"/>
      <c r="E135" s="8"/>
      <c r="F135" s="8"/>
    </row>
    <row r="136" spans="1:7" x14ac:dyDescent="0.2">
      <c r="A136" s="8"/>
      <c r="B136" s="8"/>
      <c r="C136" s="8"/>
      <c r="D136" s="8"/>
      <c r="E136" s="8"/>
      <c r="F136" s="8"/>
    </row>
    <row r="137" spans="1:7" x14ac:dyDescent="0.2">
      <c r="A137" s="8"/>
      <c r="B137" s="8"/>
      <c r="C137" s="8"/>
      <c r="D137" s="8"/>
      <c r="E137" s="8"/>
      <c r="F137" s="8"/>
    </row>
    <row r="138" spans="1:7" x14ac:dyDescent="0.2">
      <c r="A138" s="8"/>
      <c r="B138" s="8"/>
      <c r="C138" s="8"/>
      <c r="D138" s="8"/>
      <c r="E138" s="8"/>
      <c r="F138" s="8"/>
    </row>
    <row r="139" spans="1:7" x14ac:dyDescent="0.2">
      <c r="A139" s="8"/>
      <c r="B139" s="8"/>
      <c r="C139" s="8"/>
      <c r="D139" s="8"/>
      <c r="E139" s="8"/>
      <c r="F139" s="8"/>
    </row>
    <row r="140" spans="1:7" x14ac:dyDescent="0.2">
      <c r="A140" s="8"/>
      <c r="B140" s="8"/>
      <c r="C140" s="8"/>
      <c r="D140" s="8"/>
      <c r="E140" s="8"/>
      <c r="F140" s="8"/>
    </row>
    <row r="141" spans="1:7" x14ac:dyDescent="0.2">
      <c r="A141" s="8"/>
      <c r="B141" s="8"/>
      <c r="C141" s="8"/>
      <c r="D141" s="8"/>
      <c r="E141" s="8"/>
      <c r="F141" s="8"/>
    </row>
    <row r="142" spans="1:7" x14ac:dyDescent="0.2">
      <c r="A142" s="8"/>
      <c r="B142" s="8"/>
      <c r="C142" s="8"/>
      <c r="D142" s="8"/>
      <c r="E142" s="8"/>
      <c r="F142" s="8"/>
    </row>
    <row r="143" spans="1:7" x14ac:dyDescent="0.2">
      <c r="A143" s="8"/>
      <c r="B143" s="8"/>
      <c r="C143" s="8"/>
      <c r="D143" s="8"/>
      <c r="E143" s="8"/>
      <c r="F143" s="8"/>
    </row>
    <row r="144" spans="1:7" x14ac:dyDescent="0.2">
      <c r="A144" s="8"/>
      <c r="B144" s="8"/>
      <c r="C144" s="8"/>
      <c r="D144" s="8"/>
      <c r="E144" s="8"/>
      <c r="F144" s="8"/>
    </row>
    <row r="145" spans="1:6" x14ac:dyDescent="0.2">
      <c r="A145" s="8"/>
      <c r="B145" s="8"/>
      <c r="C145" s="8"/>
      <c r="D145" s="8"/>
      <c r="E145" s="8"/>
      <c r="F145" s="8"/>
    </row>
    <row r="146" spans="1:6" x14ac:dyDescent="0.2">
      <c r="A146" s="8"/>
      <c r="B146" s="8"/>
      <c r="C146" s="8"/>
      <c r="D146" s="8"/>
      <c r="E146" s="8"/>
      <c r="F146" s="8"/>
    </row>
    <row r="147" spans="1:6" x14ac:dyDescent="0.2">
      <c r="A147" s="8"/>
      <c r="B147" s="8"/>
      <c r="C147" s="8"/>
      <c r="D147" s="8"/>
      <c r="E147" s="8"/>
      <c r="F147" s="8"/>
    </row>
    <row r="148" spans="1:6" x14ac:dyDescent="0.2">
      <c r="A148" s="8"/>
      <c r="B148" s="8"/>
      <c r="C148" s="8"/>
      <c r="D148" s="8"/>
      <c r="E148" s="8"/>
      <c r="F148" s="8"/>
    </row>
    <row r="149" spans="1:6" x14ac:dyDescent="0.2">
      <c r="A149" s="8"/>
      <c r="B149" s="8"/>
      <c r="C149" s="8"/>
      <c r="D149" s="8"/>
      <c r="E149" s="8"/>
      <c r="F149" s="8"/>
    </row>
    <row r="150" spans="1:6" x14ac:dyDescent="0.2">
      <c r="A150" s="8"/>
      <c r="B150" s="8"/>
      <c r="C150" s="8"/>
      <c r="D150" s="8"/>
      <c r="E150" s="8"/>
      <c r="F150" s="8"/>
    </row>
  </sheetData>
  <mergeCells count="9">
    <mergeCell ref="A80:F80"/>
    <mergeCell ref="A106:F107"/>
    <mergeCell ref="A1:G1"/>
    <mergeCell ref="A2:G2"/>
    <mergeCell ref="A3:G3"/>
    <mergeCell ref="A4:G4"/>
    <mergeCell ref="A6:G6"/>
    <mergeCell ref="A26:G26"/>
    <mergeCell ref="A53:G53"/>
  </mergeCells>
  <pageMargins left="0.51181102362204722" right="0.31496062992125984" top="0.39370078740157483" bottom="0.19685039370078741" header="0.31496062992125984" footer="0.11811023622047245"/>
  <pageSetup scale="91" fitToHeight="0" orientation="landscape" horizontalDpi="200" verticalDpi="200" r:id="rId1"/>
  <ignoredErrors>
    <ignoredError sqref="B51:G51 B78:G78 B105:C105 D105:E10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Serie_Historica_ProAC_Editais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Cultura e Economia Criativa</dc:creator>
  <cp:lastModifiedBy>Grislayne Guedes Lopes da Silva</cp:lastModifiedBy>
  <cp:lastPrinted>2022-08-30T14:30:27Z</cp:lastPrinted>
  <dcterms:created xsi:type="dcterms:W3CDTF">2018-06-21T11:37:45Z</dcterms:created>
  <dcterms:modified xsi:type="dcterms:W3CDTF">2022-08-30T14:30:33Z</dcterms:modified>
</cp:coreProperties>
</file>