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/>
  <mc:AlternateContent xmlns:mc="http://schemas.openxmlformats.org/markup-compatibility/2006">
    <mc:Choice Requires="x15">
      <x15ac:absPath xmlns:x15ac="http://schemas.microsoft.com/office/spreadsheetml/2010/11/ac" url="https://smcultura-my.sharepoint.com/personal/patricia_costa_santamarcelinacultura_org_br/Documents/Diretoria/Prestação de Contas/2023/CG nº 04_2023/SCEIC/Anexos Administrativos/"/>
    </mc:Choice>
  </mc:AlternateContent>
  <xr:revisionPtr revIDLastSave="0" documentId="8_{08E1C021-22CA-45A1-933A-D4E28531BD17}" xr6:coauthVersionLast="47" xr6:coauthVersionMax="47" xr10:uidLastSave="{00000000-0000-0000-0000-000000000000}"/>
  <bookViews>
    <workbookView xWindow="-98" yWindow="-98" windowWidth="19396" windowHeight="10395" firstSheet="1" activeTab="1" xr2:uid="{00000000-000D-0000-FFFF-FFFF00000000}"/>
  </bookViews>
  <sheets>
    <sheet name="Planilha2" sheetId="2" state="hidden" r:id="rId1"/>
    <sheet name="OrçadoxRealizado" sheetId="3" r:id="rId2"/>
    <sheet name="Planilha4" sheetId="7" state="hidden" r:id="rId3"/>
  </sheets>
  <definedNames>
    <definedName name="_xlnm._FilterDatabase" localSheetId="1" hidden="1">OrçadoxRealizado!$A$144:$W$180</definedName>
    <definedName name="_xlnm.Print_Area" localSheetId="1">OrçadoxRealizado!$A$1:$W$219</definedName>
    <definedName name="RUBRICAS">Planilha2!$C$2:$D$118</definedName>
  </definedNames>
  <calcPr calcId="191028"/>
  <pivotCaches>
    <pivotCache cacheId="357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3" l="1"/>
  <c r="X17" i="3"/>
  <c r="D38" i="3"/>
  <c r="D23" i="3"/>
  <c r="R80" i="3"/>
  <c r="Q80" i="3"/>
  <c r="P80" i="3"/>
  <c r="O80" i="3"/>
  <c r="M80" i="3"/>
  <c r="L80" i="3"/>
  <c r="K80" i="3"/>
  <c r="J80" i="3"/>
  <c r="D61" i="3"/>
  <c r="D60" i="3" l="1"/>
  <c r="E190" i="3" l="1"/>
  <c r="H5" i="7" l="1"/>
  <c r="H4" i="7"/>
  <c r="I86" i="3"/>
  <c r="I67" i="3"/>
  <c r="I66" i="3"/>
  <c r="I64" i="3"/>
  <c r="I63" i="3"/>
  <c r="I58" i="3"/>
  <c r="I57" i="3"/>
  <c r="D37" i="7"/>
  <c r="E37" i="7" s="1"/>
  <c r="S194" i="3" l="1"/>
  <c r="S193" i="3"/>
  <c r="S190" i="3"/>
  <c r="S188" i="3"/>
  <c r="S186" i="3"/>
  <c r="N193" i="3"/>
  <c r="N186" i="3"/>
  <c r="I193" i="3"/>
  <c r="I192" i="3"/>
  <c r="I186" i="3"/>
  <c r="S86" i="3"/>
  <c r="S64" i="3"/>
  <c r="S63" i="3"/>
  <c r="N86" i="3"/>
  <c r="N67" i="3"/>
  <c r="N66" i="3"/>
  <c r="N64" i="3"/>
  <c r="N63" i="3"/>
  <c r="N58" i="3"/>
  <c r="N57" i="3"/>
  <c r="S47" i="3"/>
  <c r="S46" i="3"/>
  <c r="S45" i="3"/>
  <c r="N47" i="3"/>
  <c r="N46" i="3"/>
  <c r="N45" i="3"/>
  <c r="I47" i="3"/>
  <c r="I46" i="3"/>
  <c r="I45" i="3"/>
  <c r="S35" i="3"/>
  <c r="S34" i="3"/>
  <c r="S33" i="3"/>
  <c r="S32" i="3"/>
  <c r="S31" i="3"/>
  <c r="S30" i="3"/>
  <c r="S27" i="3"/>
  <c r="S26" i="3"/>
  <c r="S24" i="3"/>
  <c r="S23" i="3"/>
  <c r="S22" i="3"/>
  <c r="S21" i="3"/>
  <c r="S20" i="3"/>
  <c r="S18" i="3"/>
  <c r="S15" i="3"/>
  <c r="N35" i="3"/>
  <c r="N34" i="3"/>
  <c r="N33" i="3"/>
  <c r="N32" i="3"/>
  <c r="N30" i="3"/>
  <c r="N27" i="3"/>
  <c r="N26" i="3"/>
  <c r="N24" i="3"/>
  <c r="N23" i="3"/>
  <c r="N22" i="3"/>
  <c r="N21" i="3"/>
  <c r="N20" i="3"/>
  <c r="N18" i="3"/>
  <c r="N17" i="3"/>
  <c r="N15" i="3"/>
  <c r="I35" i="3"/>
  <c r="I34" i="3"/>
  <c r="I33" i="3"/>
  <c r="I32" i="3"/>
  <c r="I30" i="3"/>
  <c r="I27" i="3"/>
  <c r="I26" i="3"/>
  <c r="I24" i="3"/>
  <c r="I22" i="3"/>
  <c r="I21" i="3"/>
  <c r="I20" i="3"/>
  <c r="I18" i="3"/>
  <c r="I15" i="3"/>
  <c r="U193" i="3"/>
  <c r="U186" i="3"/>
  <c r="U86" i="3"/>
  <c r="U64" i="3"/>
  <c r="U63" i="3"/>
  <c r="U47" i="3"/>
  <c r="U46" i="3"/>
  <c r="U45" i="3"/>
  <c r="U35" i="3"/>
  <c r="U34" i="3"/>
  <c r="U33" i="3"/>
  <c r="U32" i="3"/>
  <c r="U30" i="3"/>
  <c r="U27" i="3"/>
  <c r="U26" i="3"/>
  <c r="U24" i="3"/>
  <c r="U22" i="3"/>
  <c r="U21" i="3"/>
  <c r="U20" i="3"/>
  <c r="U18" i="3"/>
  <c r="U15" i="3"/>
  <c r="S17" i="3" l="1"/>
  <c r="S187" i="3" l="1"/>
  <c r="R57" i="3"/>
  <c r="R58" i="3"/>
  <c r="S147" i="3" l="1"/>
  <c r="S157" i="3"/>
  <c r="S152" i="3"/>
  <c r="S58" i="3"/>
  <c r="U58" i="3"/>
  <c r="S57" i="3"/>
  <c r="U57" i="3"/>
  <c r="S156" i="3"/>
  <c r="S158" i="3"/>
  <c r="S150" i="3"/>
  <c r="S149" i="3"/>
  <c r="S151" i="3"/>
  <c r="S153" i="3"/>
  <c r="S171" i="3"/>
  <c r="S172" i="3"/>
  <c r="O56" i="3"/>
  <c r="R67" i="3" l="1"/>
  <c r="R66" i="3"/>
  <c r="S66" i="3" l="1"/>
  <c r="U66" i="3"/>
  <c r="S67" i="3"/>
  <c r="U67" i="3"/>
  <c r="S192" i="3" l="1"/>
  <c r="R145" i="3" l="1"/>
  <c r="Q145" i="3"/>
  <c r="P145" i="3"/>
  <c r="S148" i="3" l="1"/>
  <c r="S170" i="3" l="1"/>
  <c r="S155" i="3"/>
  <c r="S146" i="3"/>
  <c r="N187" i="3" l="1"/>
  <c r="N188" i="3"/>
  <c r="I187" i="3"/>
  <c r="O159" i="3"/>
  <c r="U188" i="3" l="1"/>
  <c r="I188" i="3"/>
  <c r="O154" i="3"/>
  <c r="N153" i="3" l="1"/>
  <c r="N149" i="3"/>
  <c r="N192" i="3"/>
  <c r="U192" i="3"/>
  <c r="N151" i="3"/>
  <c r="N146" i="3"/>
  <c r="I155" i="3"/>
  <c r="U155" i="3"/>
  <c r="N155" i="3"/>
  <c r="N156" i="3"/>
  <c r="U156" i="3"/>
  <c r="I156" i="3"/>
  <c r="U157" i="3"/>
  <c r="I157" i="3"/>
  <c r="N157" i="3"/>
  <c r="U158" i="3"/>
  <c r="I158" i="3"/>
  <c r="N158" i="3"/>
  <c r="N147" i="3"/>
  <c r="I146" i="3"/>
  <c r="U146" i="3"/>
  <c r="N150" i="3"/>
  <c r="F19" i="3" l="1"/>
  <c r="G19" i="3"/>
  <c r="H19" i="3"/>
  <c r="J19" i="3"/>
  <c r="K19" i="3"/>
  <c r="K16" i="3" s="1"/>
  <c r="L19" i="3"/>
  <c r="L16" i="3" s="1"/>
  <c r="N148" i="3" l="1"/>
  <c r="I19" i="3"/>
  <c r="J16" i="3"/>
  <c r="D185" i="3"/>
  <c r="D194" i="3"/>
  <c r="D190" i="3"/>
  <c r="M19" i="3" l="1"/>
  <c r="O19" i="3"/>
  <c r="P19" i="3"/>
  <c r="P16" i="3" s="1"/>
  <c r="Q19" i="3"/>
  <c r="Q16" i="3" s="1"/>
  <c r="R19" i="3"/>
  <c r="R16" i="3" s="1"/>
  <c r="O16" i="3" l="1"/>
  <c r="S16" i="3" s="1"/>
  <c r="S19" i="3"/>
  <c r="M16" i="3"/>
  <c r="N16" i="3" s="1"/>
  <c r="U19" i="3"/>
  <c r="N19" i="3"/>
  <c r="R128" i="3" l="1"/>
  <c r="Q128" i="3"/>
  <c r="R124" i="3"/>
  <c r="Q124" i="3"/>
  <c r="R76" i="3"/>
  <c r="Q76" i="3"/>
  <c r="R65" i="3"/>
  <c r="Q65" i="3"/>
  <c r="R62" i="3"/>
  <c r="Q62" i="3"/>
  <c r="R56" i="3"/>
  <c r="Q56" i="3"/>
  <c r="R44" i="3"/>
  <c r="Q44" i="3"/>
  <c r="R43" i="3"/>
  <c r="Q43" i="3"/>
  <c r="R29" i="3"/>
  <c r="R28" i="3" s="1"/>
  <c r="Q29" i="3"/>
  <c r="Q28" i="3" s="1"/>
  <c r="R25" i="3"/>
  <c r="Q25" i="3"/>
  <c r="R14" i="3"/>
  <c r="Q14" i="3"/>
  <c r="M190" i="3"/>
  <c r="S178" i="3"/>
  <c r="S167" i="3"/>
  <c r="S162" i="3"/>
  <c r="P128" i="3"/>
  <c r="M128" i="3"/>
  <c r="L128" i="3"/>
  <c r="P124" i="3"/>
  <c r="M124" i="3"/>
  <c r="L124" i="3"/>
  <c r="P76" i="3"/>
  <c r="M76" i="3"/>
  <c r="L76" i="3"/>
  <c r="P65" i="3"/>
  <c r="O65" i="3"/>
  <c r="M65" i="3"/>
  <c r="L65" i="3"/>
  <c r="P62" i="3"/>
  <c r="O62" i="3"/>
  <c r="M62" i="3"/>
  <c r="L62" i="3"/>
  <c r="P56" i="3"/>
  <c r="S56" i="3" s="1"/>
  <c r="M56" i="3"/>
  <c r="L56" i="3"/>
  <c r="P44" i="3"/>
  <c r="O44" i="3"/>
  <c r="P43" i="3"/>
  <c r="O43" i="3"/>
  <c r="M43" i="3"/>
  <c r="L43" i="3"/>
  <c r="P29" i="3"/>
  <c r="P28" i="3" s="1"/>
  <c r="O29" i="3"/>
  <c r="M29" i="3"/>
  <c r="M28" i="3" s="1"/>
  <c r="P25" i="3"/>
  <c r="O25" i="3"/>
  <c r="M25" i="3"/>
  <c r="L25" i="3"/>
  <c r="P14" i="3"/>
  <c r="O14" i="3"/>
  <c r="M14" i="3"/>
  <c r="L14" i="3"/>
  <c r="S174" i="3" l="1"/>
  <c r="S168" i="3"/>
  <c r="S164" i="3"/>
  <c r="S25" i="3"/>
  <c r="S62" i="3"/>
  <c r="S43" i="3"/>
  <c r="S65" i="3"/>
  <c r="S176" i="3"/>
  <c r="S180" i="3"/>
  <c r="S191" i="3"/>
  <c r="S44" i="3"/>
  <c r="S14" i="3"/>
  <c r="O28" i="3"/>
  <c r="S28" i="3" s="1"/>
  <c r="S29" i="3"/>
  <c r="S175" i="3"/>
  <c r="S179" i="3"/>
  <c r="S177" i="3"/>
  <c r="S189" i="3"/>
  <c r="S195" i="3"/>
  <c r="S196" i="3"/>
  <c r="S197" i="3"/>
  <c r="S198" i="3"/>
  <c r="S199" i="3"/>
  <c r="S200" i="3"/>
  <c r="S205" i="3"/>
  <c r="S206" i="3"/>
  <c r="S207" i="3"/>
  <c r="S74" i="3"/>
  <c r="O76" i="3"/>
  <c r="S76" i="3" s="1"/>
  <c r="S77" i="3"/>
  <c r="S83" i="3"/>
  <c r="S87" i="3"/>
  <c r="S88" i="3"/>
  <c r="S90" i="3"/>
  <c r="S94" i="3"/>
  <c r="S98" i="3"/>
  <c r="S101" i="3"/>
  <c r="S102" i="3"/>
  <c r="S104" i="3"/>
  <c r="S111" i="3"/>
  <c r="S114" i="3"/>
  <c r="S115" i="3"/>
  <c r="S116" i="3"/>
  <c r="O124" i="3"/>
  <c r="S124" i="3" s="1"/>
  <c r="S125" i="3"/>
  <c r="O128" i="3"/>
  <c r="S128" i="3" s="1"/>
  <c r="S129" i="3"/>
  <c r="S132" i="3"/>
  <c r="S133" i="3"/>
  <c r="S134" i="3"/>
  <c r="S135" i="3"/>
  <c r="S137" i="3"/>
  <c r="S138" i="3"/>
  <c r="S139" i="3"/>
  <c r="S140" i="3"/>
  <c r="P42" i="3"/>
  <c r="P40" i="3" s="1"/>
  <c r="O42" i="3"/>
  <c r="M194" i="3"/>
  <c r="L194" i="3"/>
  <c r="Q42" i="3"/>
  <c r="Q40" i="3" s="1"/>
  <c r="R42" i="3"/>
  <c r="R40" i="3" s="1"/>
  <c r="Q204" i="3"/>
  <c r="Q49" i="3" s="1"/>
  <c r="Q48" i="3" s="1"/>
  <c r="R173" i="3"/>
  <c r="O173" i="3"/>
  <c r="O204" i="3"/>
  <c r="L136" i="3"/>
  <c r="R204" i="3"/>
  <c r="R49" i="3" s="1"/>
  <c r="R48" i="3" s="1"/>
  <c r="R136" i="3"/>
  <c r="Q136" i="3"/>
  <c r="Q173" i="3"/>
  <c r="P136" i="3"/>
  <c r="P173" i="3"/>
  <c r="P204" i="3"/>
  <c r="P49" i="3" s="1"/>
  <c r="P48" i="3" s="1"/>
  <c r="M136" i="3"/>
  <c r="M42" i="3"/>
  <c r="L173" i="3"/>
  <c r="L204" i="3"/>
  <c r="L49" i="3" s="1"/>
  <c r="L48" i="3" s="1"/>
  <c r="M204" i="3"/>
  <c r="M49" i="3" s="1"/>
  <c r="M48" i="3" s="1"/>
  <c r="L145" i="3"/>
  <c r="M145" i="3"/>
  <c r="M41" i="3" s="1"/>
  <c r="O136" i="3"/>
  <c r="O145" i="3"/>
  <c r="M173" i="3"/>
  <c r="S145" i="3" l="1"/>
  <c r="S41" i="3"/>
  <c r="M40" i="3"/>
  <c r="S42" i="3"/>
  <c r="S136" i="3"/>
  <c r="S173" i="3"/>
  <c r="O49" i="3"/>
  <c r="S204" i="3"/>
  <c r="S185" i="3"/>
  <c r="P130" i="3"/>
  <c r="M130" i="3"/>
  <c r="R130" i="3"/>
  <c r="Q130" i="3"/>
  <c r="L130" i="3"/>
  <c r="R126" i="3"/>
  <c r="Q126" i="3"/>
  <c r="P126" i="3"/>
  <c r="M126" i="3"/>
  <c r="L126" i="3"/>
  <c r="M112" i="3"/>
  <c r="L112" i="3"/>
  <c r="R112" i="3"/>
  <c r="Q112" i="3"/>
  <c r="P112" i="3"/>
  <c r="P122" i="3"/>
  <c r="R122" i="3"/>
  <c r="M122" i="3"/>
  <c r="Q122" i="3"/>
  <c r="L122" i="3"/>
  <c r="Q109" i="3"/>
  <c r="M109" i="3"/>
  <c r="L109" i="3"/>
  <c r="P109" i="3"/>
  <c r="R109" i="3"/>
  <c r="Q120" i="3"/>
  <c r="P120" i="3"/>
  <c r="M120" i="3"/>
  <c r="L120" i="3"/>
  <c r="R120" i="3"/>
  <c r="O40" i="3" l="1"/>
  <c r="S40" i="3" s="1"/>
  <c r="S97" i="3"/>
  <c r="S61" i="3"/>
  <c r="O120" i="3"/>
  <c r="S120" i="3" s="1"/>
  <c r="S121" i="3"/>
  <c r="S89" i="3"/>
  <c r="O122" i="3"/>
  <c r="S122" i="3" s="1"/>
  <c r="S123" i="3"/>
  <c r="S69" i="3"/>
  <c r="S72" i="3"/>
  <c r="S108" i="3"/>
  <c r="S70" i="3"/>
  <c r="S96" i="3"/>
  <c r="O126" i="3"/>
  <c r="S126" i="3" s="1"/>
  <c r="S127" i="3"/>
  <c r="O130" i="3"/>
  <c r="S130" i="3" s="1"/>
  <c r="S131" i="3"/>
  <c r="S107" i="3"/>
  <c r="S103" i="3"/>
  <c r="O109" i="3"/>
  <c r="S109" i="3" s="1"/>
  <c r="S110" i="3"/>
  <c r="S85" i="3"/>
  <c r="S79" i="3"/>
  <c r="S73" i="3"/>
  <c r="S84" i="3"/>
  <c r="S119" i="3"/>
  <c r="S92" i="3"/>
  <c r="O48" i="3"/>
  <c r="S48" i="3" s="1"/>
  <c r="S49" i="3"/>
  <c r="S60" i="3"/>
  <c r="S75" i="3"/>
  <c r="S95" i="3"/>
  <c r="S82" i="3"/>
  <c r="S100" i="3"/>
  <c r="S71" i="3"/>
  <c r="S81" i="3"/>
  <c r="O112" i="3"/>
  <c r="S112" i="3" s="1"/>
  <c r="S113" i="3"/>
  <c r="S118" i="3"/>
  <c r="O59" i="3"/>
  <c r="Q59" i="3"/>
  <c r="Q55" i="3" s="1"/>
  <c r="R59" i="3"/>
  <c r="R55" i="3" s="1"/>
  <c r="M59" i="3"/>
  <c r="M55" i="3" s="1"/>
  <c r="L59" i="3"/>
  <c r="L55" i="3" s="1"/>
  <c r="P59" i="3"/>
  <c r="P55" i="3" s="1"/>
  <c r="Q93" i="3"/>
  <c r="R93" i="3"/>
  <c r="O93" i="3"/>
  <c r="L99" i="3"/>
  <c r="O68" i="3"/>
  <c r="M106" i="3"/>
  <c r="Q99" i="3"/>
  <c r="Q68" i="3"/>
  <c r="O106" i="3"/>
  <c r="L93" i="3"/>
  <c r="R99" i="3"/>
  <c r="Q117" i="3"/>
  <c r="O99" i="3"/>
  <c r="R117" i="3"/>
  <c r="P99" i="3"/>
  <c r="R68" i="3"/>
  <c r="P106" i="3"/>
  <c r="L117" i="3"/>
  <c r="M99" i="3"/>
  <c r="L68" i="3"/>
  <c r="Q106" i="3"/>
  <c r="P117" i="3"/>
  <c r="M93" i="3"/>
  <c r="M68" i="3"/>
  <c r="R106" i="3"/>
  <c r="M117" i="3"/>
  <c r="P93" i="3"/>
  <c r="P68" i="3"/>
  <c r="L106" i="3"/>
  <c r="O117" i="3"/>
  <c r="S117" i="3" l="1"/>
  <c r="S106" i="3"/>
  <c r="S93" i="3"/>
  <c r="O55" i="3"/>
  <c r="S55" i="3" s="1"/>
  <c r="S59" i="3"/>
  <c r="S80" i="3"/>
  <c r="S99" i="3"/>
  <c r="S68" i="3"/>
  <c r="R105" i="3"/>
  <c r="Q105" i="3"/>
  <c r="L105" i="3"/>
  <c r="O105" i="3"/>
  <c r="P105" i="3"/>
  <c r="M78" i="3"/>
  <c r="L78" i="3"/>
  <c r="P78" i="3"/>
  <c r="R78" i="3"/>
  <c r="Q78" i="3"/>
  <c r="M105" i="3"/>
  <c r="Q54" i="3" l="1"/>
  <c r="Q53" i="3" s="1"/>
  <c r="Q141" i="3" s="1"/>
  <c r="R54" i="3"/>
  <c r="R53" i="3" s="1"/>
  <c r="R141" i="3" s="1"/>
  <c r="S105" i="3"/>
  <c r="O78" i="3"/>
  <c r="S78" i="3" s="1"/>
  <c r="S91" i="3"/>
  <c r="P54" i="3"/>
  <c r="L54" i="3"/>
  <c r="M54" i="3"/>
  <c r="K128" i="3"/>
  <c r="K124" i="3"/>
  <c r="K76" i="3"/>
  <c r="K65" i="3"/>
  <c r="K62" i="3"/>
  <c r="K56" i="3"/>
  <c r="K43" i="3"/>
  <c r="K25" i="3"/>
  <c r="K14" i="3"/>
  <c r="N205" i="3"/>
  <c r="N198" i="3"/>
  <c r="N197" i="3"/>
  <c r="N170" i="3"/>
  <c r="N168" i="3"/>
  <c r="N164" i="3"/>
  <c r="N162" i="3"/>
  <c r="N152" i="3"/>
  <c r="N74" i="3"/>
  <c r="J65" i="3"/>
  <c r="J62" i="3"/>
  <c r="J56" i="3"/>
  <c r="N56" i="3" s="1"/>
  <c r="J43" i="3"/>
  <c r="J25" i="3"/>
  <c r="J14" i="3"/>
  <c r="N43" i="3" l="1"/>
  <c r="N25" i="3"/>
  <c r="N115" i="3"/>
  <c r="N137" i="3"/>
  <c r="N200" i="3"/>
  <c r="N98" i="3"/>
  <c r="N139" i="3"/>
  <c r="N171" i="3"/>
  <c r="N180" i="3"/>
  <c r="N178" i="3"/>
  <c r="N14" i="3"/>
  <c r="N62" i="3"/>
  <c r="N90" i="3"/>
  <c r="N114" i="3"/>
  <c r="N135" i="3"/>
  <c r="N167" i="3"/>
  <c r="N177" i="3"/>
  <c r="P53" i="3"/>
  <c r="P141" i="3" s="1"/>
  <c r="N94" i="3"/>
  <c r="M53" i="3"/>
  <c r="M141" i="3" s="1"/>
  <c r="N65" i="3"/>
  <c r="L53" i="3"/>
  <c r="N83" i="3"/>
  <c r="N102" i="3"/>
  <c r="N132" i="3"/>
  <c r="N174" i="3"/>
  <c r="N206" i="3"/>
  <c r="N88" i="3"/>
  <c r="N111" i="3"/>
  <c r="N134" i="3"/>
  <c r="N176" i="3"/>
  <c r="N196" i="3"/>
  <c r="N172" i="3"/>
  <c r="N140" i="3"/>
  <c r="N101" i="3"/>
  <c r="O54" i="3"/>
  <c r="O53" i="3" s="1"/>
  <c r="J128" i="3"/>
  <c r="N128" i="3" s="1"/>
  <c r="N129" i="3"/>
  <c r="N185" i="3"/>
  <c r="N189" i="3"/>
  <c r="J124" i="3"/>
  <c r="N124" i="3" s="1"/>
  <c r="N125" i="3"/>
  <c r="J76" i="3"/>
  <c r="N76" i="3" s="1"/>
  <c r="N77" i="3"/>
  <c r="N72" i="3"/>
  <c r="N87" i="3"/>
  <c r="N95" i="3"/>
  <c r="N104" i="3"/>
  <c r="N116" i="3"/>
  <c r="N133" i="3"/>
  <c r="N138" i="3"/>
  <c r="N175" i="3"/>
  <c r="N179" i="3"/>
  <c r="N195" i="3"/>
  <c r="N199" i="3"/>
  <c r="N207" i="3"/>
  <c r="J194" i="3"/>
  <c r="K194" i="3"/>
  <c r="J173" i="3"/>
  <c r="K173" i="3"/>
  <c r="K204" i="3"/>
  <c r="K49" i="3" s="1"/>
  <c r="K48" i="3" s="1"/>
  <c r="J204" i="3"/>
  <c r="K145" i="3"/>
  <c r="K136" i="3"/>
  <c r="J145" i="3"/>
  <c r="J136" i="3"/>
  <c r="N41" i="3" l="1"/>
  <c r="N145" i="3"/>
  <c r="S54" i="3"/>
  <c r="N173" i="3"/>
  <c r="N194" i="3"/>
  <c r="N136" i="3"/>
  <c r="J49" i="3"/>
  <c r="N204" i="3"/>
  <c r="O141" i="3"/>
  <c r="S141" i="3" s="1"/>
  <c r="S53" i="3"/>
  <c r="H17" i="3"/>
  <c r="U17" i="3" l="1"/>
  <c r="I17" i="3"/>
  <c r="N118" i="3"/>
  <c r="J48" i="3"/>
  <c r="N48" i="3" s="1"/>
  <c r="N49" i="3"/>
  <c r="U187" i="3"/>
  <c r="D25" i="3"/>
  <c r="E25" i="3"/>
  <c r="F25" i="3"/>
  <c r="G25" i="3"/>
  <c r="H25" i="3"/>
  <c r="U25" i="3" l="1"/>
  <c r="I25" i="3"/>
  <c r="V26" i="3"/>
  <c r="V27" i="3"/>
  <c r="D32" i="3"/>
  <c r="D31" i="3"/>
  <c r="D19" i="3" l="1"/>
  <c r="D16" i="3" s="1"/>
  <c r="D14" i="3" s="1"/>
  <c r="D41" i="3" s="1"/>
  <c r="D159" i="3" l="1"/>
  <c r="D154" i="3" s="1"/>
  <c r="I162" i="3" l="1"/>
  <c r="U162" i="3"/>
  <c r="I170" i="3"/>
  <c r="U170" i="3"/>
  <c r="V170" i="3" s="1"/>
  <c r="U164" i="3"/>
  <c r="V164" i="3" s="1"/>
  <c r="I164" i="3"/>
  <c r="I168" i="3"/>
  <c r="U168" i="3"/>
  <c r="V168" i="3" s="1"/>
  <c r="U167" i="3"/>
  <c r="I167" i="3"/>
  <c r="I171" i="3"/>
  <c r="U171" i="3"/>
  <c r="V167" i="3"/>
  <c r="V162" i="3"/>
  <c r="S160" i="3" l="1"/>
  <c r="S163" i="3"/>
  <c r="S161" i="3"/>
  <c r="N160" i="3"/>
  <c r="I163" i="3"/>
  <c r="U163" i="3"/>
  <c r="V163" i="3" s="1"/>
  <c r="S166" i="3"/>
  <c r="N169" i="3"/>
  <c r="N163" i="3"/>
  <c r="U165" i="3"/>
  <c r="V165" i="3" s="1"/>
  <c r="I165" i="3"/>
  <c r="I161" i="3"/>
  <c r="U161" i="3"/>
  <c r="V161" i="3" s="1"/>
  <c r="U160" i="3"/>
  <c r="V160" i="3" s="1"/>
  <c r="I160" i="3"/>
  <c r="N161" i="3"/>
  <c r="N166" i="3"/>
  <c r="S165" i="3"/>
  <c r="U166" i="3"/>
  <c r="V166" i="3" s="1"/>
  <c r="I166" i="3"/>
  <c r="I169" i="3"/>
  <c r="U169" i="3"/>
  <c r="V169" i="3" s="1"/>
  <c r="S169" i="3"/>
  <c r="N165" i="3"/>
  <c r="J159" i="3"/>
  <c r="L159" i="3"/>
  <c r="L154" i="3" s="1"/>
  <c r="M159" i="3"/>
  <c r="M154" i="3" s="1"/>
  <c r="P159" i="3"/>
  <c r="K159" i="3"/>
  <c r="K154" i="3" s="1"/>
  <c r="Q159" i="3"/>
  <c r="Q154" i="3" s="1"/>
  <c r="R159" i="3"/>
  <c r="R154" i="3" s="1"/>
  <c r="F159" i="3"/>
  <c r="G159" i="3"/>
  <c r="H159" i="3"/>
  <c r="E159" i="3"/>
  <c r="V15" i="3"/>
  <c r="V17" i="3"/>
  <c r="V18" i="3"/>
  <c r="V19" i="3"/>
  <c r="V20" i="3"/>
  <c r="V21" i="3"/>
  <c r="V22" i="3"/>
  <c r="V23" i="3"/>
  <c r="V24" i="3"/>
  <c r="V30" i="3"/>
  <c r="V32" i="3"/>
  <c r="V33" i="3"/>
  <c r="V34" i="3"/>
  <c r="V35" i="3"/>
  <c r="V57" i="3"/>
  <c r="V58" i="3"/>
  <c r="V63" i="3"/>
  <c r="V64" i="3"/>
  <c r="V66" i="3"/>
  <c r="V67" i="3"/>
  <c r="V86" i="3"/>
  <c r="V45" i="3"/>
  <c r="V46" i="3"/>
  <c r="V47" i="3"/>
  <c r="H128" i="3"/>
  <c r="G128" i="3"/>
  <c r="F128" i="3"/>
  <c r="H124" i="3"/>
  <c r="G124" i="3"/>
  <c r="F124" i="3"/>
  <c r="H76" i="3"/>
  <c r="G76" i="3"/>
  <c r="F76" i="3"/>
  <c r="H65" i="3"/>
  <c r="G65" i="3"/>
  <c r="F65" i="3"/>
  <c r="H62" i="3"/>
  <c r="G62" i="3"/>
  <c r="F62" i="3"/>
  <c r="H56" i="3"/>
  <c r="G56" i="3"/>
  <c r="F56" i="3"/>
  <c r="V188" i="3"/>
  <c r="V171" i="3"/>
  <c r="E56" i="3"/>
  <c r="I140" i="3" l="1"/>
  <c r="I134" i="3"/>
  <c r="I114" i="3"/>
  <c r="I138" i="3"/>
  <c r="I118" i="3"/>
  <c r="I90" i="3"/>
  <c r="I98" i="3"/>
  <c r="I74" i="3"/>
  <c r="I132" i="3"/>
  <c r="I129" i="3"/>
  <c r="I102" i="3"/>
  <c r="I83" i="3"/>
  <c r="I56" i="3"/>
  <c r="U56" i="3"/>
  <c r="I139" i="3"/>
  <c r="I125" i="3"/>
  <c r="I101" i="3"/>
  <c r="I104" i="3"/>
  <c r="I135" i="3"/>
  <c r="I87" i="3"/>
  <c r="P154" i="3"/>
  <c r="S159" i="3"/>
  <c r="U159" i="3"/>
  <c r="V159" i="3" s="1"/>
  <c r="I159" i="3"/>
  <c r="J154" i="3"/>
  <c r="N154" i="3" s="1"/>
  <c r="N159" i="3"/>
  <c r="I137" i="3"/>
  <c r="I77" i="3"/>
  <c r="I116" i="3"/>
  <c r="I95" i="3"/>
  <c r="I72" i="3"/>
  <c r="I115" i="3"/>
  <c r="I94" i="3"/>
  <c r="I133" i="3"/>
  <c r="I111" i="3"/>
  <c r="I88" i="3"/>
  <c r="S154" i="3"/>
  <c r="I148" i="3"/>
  <c r="U148" i="3"/>
  <c r="V148" i="3" s="1"/>
  <c r="I151" i="3"/>
  <c r="U151" i="3"/>
  <c r="V151" i="3" s="1"/>
  <c r="U132" i="3"/>
  <c r="V132" i="3" s="1"/>
  <c r="U178" i="3"/>
  <c r="V178" i="3" s="1"/>
  <c r="I178" i="3"/>
  <c r="I172" i="3"/>
  <c r="U172" i="3"/>
  <c r="V172" i="3" s="1"/>
  <c r="I150" i="3"/>
  <c r="U150" i="3"/>
  <c r="V150" i="3" s="1"/>
  <c r="U140" i="3"/>
  <c r="V140" i="3" s="1"/>
  <c r="U135" i="3"/>
  <c r="V135" i="3" s="1"/>
  <c r="U129" i="3"/>
  <c r="V129" i="3" s="1"/>
  <c r="U115" i="3"/>
  <c r="V115" i="3" s="1"/>
  <c r="U102" i="3"/>
  <c r="V102" i="3" s="1"/>
  <c r="U94" i="3"/>
  <c r="D21" i="7" s="1"/>
  <c r="E21" i="7" s="1"/>
  <c r="U83" i="3"/>
  <c r="V83" i="3" s="1"/>
  <c r="U207" i="3"/>
  <c r="V207" i="3" s="1"/>
  <c r="I207" i="3"/>
  <c r="V199" i="3"/>
  <c r="I199" i="3"/>
  <c r="V195" i="3"/>
  <c r="I195" i="3"/>
  <c r="I176" i="3"/>
  <c r="U176" i="3"/>
  <c r="V176" i="3" s="1"/>
  <c r="I179" i="3"/>
  <c r="U179" i="3"/>
  <c r="V179" i="3" s="1"/>
  <c r="I147" i="3"/>
  <c r="U147" i="3"/>
  <c r="V147" i="3" s="1"/>
  <c r="U116" i="3"/>
  <c r="V116" i="3" s="1"/>
  <c r="U177" i="3"/>
  <c r="V177" i="3" s="1"/>
  <c r="I177" i="3"/>
  <c r="I149" i="3"/>
  <c r="U149" i="3"/>
  <c r="V149" i="3" s="1"/>
  <c r="U139" i="3"/>
  <c r="V139" i="3" s="1"/>
  <c r="U134" i="3"/>
  <c r="V134" i="3" s="1"/>
  <c r="U125" i="3"/>
  <c r="V125" i="3" s="1"/>
  <c r="U114" i="3"/>
  <c r="V114" i="3" s="1"/>
  <c r="U101" i="3"/>
  <c r="V101" i="3" s="1"/>
  <c r="U90" i="3"/>
  <c r="D18" i="7" s="1"/>
  <c r="E18" i="7" s="1"/>
  <c r="U77" i="3"/>
  <c r="U206" i="3"/>
  <c r="V206" i="3" s="1"/>
  <c r="I206" i="3"/>
  <c r="V198" i="3"/>
  <c r="I198" i="3"/>
  <c r="U189" i="3"/>
  <c r="V189" i="3" s="1"/>
  <c r="I189" i="3"/>
  <c r="I180" i="3"/>
  <c r="U180" i="3"/>
  <c r="V180" i="3" s="1"/>
  <c r="U138" i="3"/>
  <c r="V138" i="3" s="1"/>
  <c r="U133" i="3"/>
  <c r="V133" i="3" s="1"/>
  <c r="U118" i="3"/>
  <c r="D31" i="7" s="1"/>
  <c r="E31" i="7" s="1"/>
  <c r="U111" i="3"/>
  <c r="V111" i="3" s="1"/>
  <c r="U98" i="3"/>
  <c r="V98" i="3" s="1"/>
  <c r="U88" i="3"/>
  <c r="V88" i="3" s="1"/>
  <c r="U74" i="3"/>
  <c r="V74" i="3" s="1"/>
  <c r="I205" i="3"/>
  <c r="U205" i="3"/>
  <c r="V205" i="3" s="1"/>
  <c r="I197" i="3"/>
  <c r="V197" i="3"/>
  <c r="I153" i="3"/>
  <c r="U153" i="3"/>
  <c r="V153" i="3" s="1"/>
  <c r="U174" i="3"/>
  <c r="V174" i="3" s="1"/>
  <c r="I174" i="3"/>
  <c r="U137" i="3"/>
  <c r="V137" i="3" s="1"/>
  <c r="U104" i="3"/>
  <c r="V104" i="3" s="1"/>
  <c r="U95" i="3"/>
  <c r="D22" i="7" s="1"/>
  <c r="E22" i="7" s="1"/>
  <c r="U87" i="3"/>
  <c r="V87" i="3" s="1"/>
  <c r="U72" i="3"/>
  <c r="D9" i="7" s="1"/>
  <c r="E9" i="7" s="1"/>
  <c r="I200" i="3"/>
  <c r="V200" i="3"/>
  <c r="I196" i="3"/>
  <c r="V196" i="3"/>
  <c r="I175" i="3"/>
  <c r="U175" i="3"/>
  <c r="V175" i="3" s="1"/>
  <c r="F194" i="3"/>
  <c r="H194" i="3"/>
  <c r="E194" i="3"/>
  <c r="G194" i="3"/>
  <c r="G154" i="3"/>
  <c r="F154" i="3"/>
  <c r="E154" i="3"/>
  <c r="H154" i="3"/>
  <c r="F145" i="3"/>
  <c r="V192" i="3"/>
  <c r="G145" i="3"/>
  <c r="H145" i="3"/>
  <c r="V187" i="3"/>
  <c r="V193" i="3"/>
  <c r="V157" i="3"/>
  <c r="V158" i="3"/>
  <c r="V186" i="3"/>
  <c r="V156" i="3"/>
  <c r="V146" i="3"/>
  <c r="H136" i="3"/>
  <c r="V155" i="3"/>
  <c r="H204" i="3"/>
  <c r="G204" i="3"/>
  <c r="F136" i="3"/>
  <c r="G173" i="3"/>
  <c r="G136" i="3"/>
  <c r="F173" i="3"/>
  <c r="H173" i="3"/>
  <c r="F204" i="3"/>
  <c r="V94" i="3" l="1"/>
  <c r="V95" i="3"/>
  <c r="V90" i="3"/>
  <c r="V72" i="3"/>
  <c r="V118" i="3"/>
  <c r="U194" i="3"/>
  <c r="U185" i="3"/>
  <c r="I185" i="3"/>
  <c r="I154" i="3"/>
  <c r="U154" i="3"/>
  <c r="I194" i="3"/>
  <c r="H49" i="3"/>
  <c r="E204" i="3"/>
  <c r="I204" i="3" s="1"/>
  <c r="D204" i="3"/>
  <c r="E173" i="3"/>
  <c r="D173" i="3"/>
  <c r="D152" i="3"/>
  <c r="E136" i="3"/>
  <c r="I136" i="3" s="1"/>
  <c r="D136" i="3"/>
  <c r="D130" i="3"/>
  <c r="E128" i="3"/>
  <c r="I128" i="3" s="1"/>
  <c r="D128" i="3"/>
  <c r="D126" i="3"/>
  <c r="E124" i="3"/>
  <c r="I124" i="3" s="1"/>
  <c r="D124" i="3"/>
  <c r="D122" i="3"/>
  <c r="D120" i="3"/>
  <c r="D117" i="3"/>
  <c r="D112" i="3"/>
  <c r="D109" i="3"/>
  <c r="D106" i="3"/>
  <c r="D99" i="3"/>
  <c r="D93" i="3"/>
  <c r="D80" i="3"/>
  <c r="D77" i="3"/>
  <c r="D76" i="3" s="1"/>
  <c r="E76" i="3"/>
  <c r="I76" i="3" s="1"/>
  <c r="E65" i="3"/>
  <c r="D65" i="3"/>
  <c r="E62" i="3"/>
  <c r="D62" i="3"/>
  <c r="D59" i="3"/>
  <c r="D56" i="3"/>
  <c r="V56" i="3" s="1"/>
  <c r="G49" i="3"/>
  <c r="G48" i="3" s="1"/>
  <c r="F49" i="3"/>
  <c r="F48" i="3" s="1"/>
  <c r="H43" i="3"/>
  <c r="G43" i="3"/>
  <c r="F43" i="3"/>
  <c r="E43" i="3"/>
  <c r="D43" i="3"/>
  <c r="E29" i="3"/>
  <c r="D29" i="3"/>
  <c r="D44" i="3" s="1"/>
  <c r="H16" i="3"/>
  <c r="H14" i="3" s="1"/>
  <c r="G16" i="3"/>
  <c r="G14" i="3" s="1"/>
  <c r="F16" i="3"/>
  <c r="E16" i="3"/>
  <c r="I62" i="3" l="1"/>
  <c r="U62" i="3"/>
  <c r="V62" i="3" s="1"/>
  <c r="I65" i="3"/>
  <c r="U65" i="3"/>
  <c r="V65" i="3" s="1"/>
  <c r="I43" i="3"/>
  <c r="U43" i="3"/>
  <c r="V43" i="3" s="1"/>
  <c r="U16" i="3"/>
  <c r="V16" i="3" s="1"/>
  <c r="I16" i="3"/>
  <c r="U76" i="3"/>
  <c r="V76" i="3" s="1"/>
  <c r="U124" i="3"/>
  <c r="V124" i="3" s="1"/>
  <c r="U136" i="3"/>
  <c r="V136" i="3" s="1"/>
  <c r="U173" i="3"/>
  <c r="V173" i="3" s="1"/>
  <c r="I173" i="3"/>
  <c r="I152" i="3"/>
  <c r="U152" i="3"/>
  <c r="V152" i="3" s="1"/>
  <c r="U128" i="3"/>
  <c r="V128" i="3" s="1"/>
  <c r="U204" i="3"/>
  <c r="V204" i="3" s="1"/>
  <c r="H48" i="3"/>
  <c r="F14" i="3"/>
  <c r="V77" i="3"/>
  <c r="V25" i="3"/>
  <c r="E14" i="3"/>
  <c r="E28" i="3"/>
  <c r="D55" i="3"/>
  <c r="E145" i="3"/>
  <c r="V154" i="3"/>
  <c r="E49" i="3"/>
  <c r="I49" i="3" s="1"/>
  <c r="D78" i="3"/>
  <c r="E42" i="3"/>
  <c r="D105" i="3"/>
  <c r="D49" i="3"/>
  <c r="D48" i="3" s="1"/>
  <c r="D68" i="3"/>
  <c r="D42" i="3"/>
  <c r="D145" i="3"/>
  <c r="D28" i="3"/>
  <c r="I41" i="3" l="1"/>
  <c r="U41" i="3"/>
  <c r="V41" i="3" s="1"/>
  <c r="U14" i="3"/>
  <c r="V14" i="3" s="1"/>
  <c r="I14" i="3"/>
  <c r="U49" i="3"/>
  <c r="V49" i="3" s="1"/>
  <c r="I145" i="3"/>
  <c r="U145" i="3"/>
  <c r="V145" i="3" s="1"/>
  <c r="E40" i="3"/>
  <c r="E48" i="3"/>
  <c r="U48" i="3" s="1"/>
  <c r="D54" i="3"/>
  <c r="I48" i="3" l="1"/>
  <c r="V48" i="3"/>
  <c r="D40" i="3"/>
  <c r="D53" i="3"/>
  <c r="K109" i="3" l="1"/>
  <c r="K130" i="3"/>
  <c r="K112" i="3"/>
  <c r="K117" i="3"/>
  <c r="K122" i="3"/>
  <c r="K120" i="3"/>
  <c r="K126" i="3"/>
  <c r="G112" i="3"/>
  <c r="F112" i="3"/>
  <c r="H126" i="3"/>
  <c r="G126" i="3"/>
  <c r="F126" i="3"/>
  <c r="F120" i="3"/>
  <c r="H120" i="3"/>
  <c r="G120" i="3"/>
  <c r="H109" i="3"/>
  <c r="F109" i="3"/>
  <c r="G109" i="3"/>
  <c r="H117" i="3"/>
  <c r="G117" i="3"/>
  <c r="F117" i="3"/>
  <c r="H122" i="3"/>
  <c r="G122" i="3"/>
  <c r="F122" i="3"/>
  <c r="H112" i="3"/>
  <c r="F130" i="3"/>
  <c r="H130" i="3"/>
  <c r="G130" i="3"/>
  <c r="I84" i="3" l="1"/>
  <c r="I60" i="3"/>
  <c r="I107" i="3"/>
  <c r="I70" i="3"/>
  <c r="I121" i="3"/>
  <c r="I127" i="3"/>
  <c r="I103" i="3"/>
  <c r="I96" i="3"/>
  <c r="I110" i="3"/>
  <c r="I75" i="3"/>
  <c r="I81" i="3"/>
  <c r="I73" i="3"/>
  <c r="I123" i="3"/>
  <c r="I69" i="3"/>
  <c r="I97" i="3"/>
  <c r="I71" i="3"/>
  <c r="I89" i="3"/>
  <c r="I82" i="3"/>
  <c r="I85" i="3"/>
  <c r="I119" i="3"/>
  <c r="I91" i="3"/>
  <c r="I108" i="3"/>
  <c r="I131" i="3"/>
  <c r="I79" i="3"/>
  <c r="I100" i="3"/>
  <c r="I113" i="3"/>
  <c r="I92" i="3"/>
  <c r="I61" i="3"/>
  <c r="N96" i="3"/>
  <c r="N81" i="3"/>
  <c r="N69" i="3"/>
  <c r="N89" i="3"/>
  <c r="N108" i="3"/>
  <c r="N70" i="3"/>
  <c r="N79" i="3"/>
  <c r="N75" i="3"/>
  <c r="N73" i="3"/>
  <c r="N100" i="3"/>
  <c r="N97" i="3"/>
  <c r="N107" i="3"/>
  <c r="U131" i="3"/>
  <c r="D36" i="7" s="1"/>
  <c r="E36" i="7" s="1"/>
  <c r="U110" i="3"/>
  <c r="D29" i="7" s="1"/>
  <c r="E29" i="7" s="1"/>
  <c r="U75" i="3"/>
  <c r="D11" i="7" s="1"/>
  <c r="E11" i="7" s="1"/>
  <c r="U81" i="3"/>
  <c r="D13" i="7" s="1"/>
  <c r="E13" i="7" s="1"/>
  <c r="N71" i="3"/>
  <c r="J126" i="3"/>
  <c r="N126" i="3" s="1"/>
  <c r="N127" i="3"/>
  <c r="N60" i="3"/>
  <c r="J122" i="3"/>
  <c r="N122" i="3" s="1"/>
  <c r="N123" i="3"/>
  <c r="N85" i="3"/>
  <c r="N103" i="3"/>
  <c r="N84" i="3"/>
  <c r="J130" i="3"/>
  <c r="N130" i="3" s="1"/>
  <c r="N131" i="3"/>
  <c r="N92" i="3"/>
  <c r="N82" i="3"/>
  <c r="U70" i="3"/>
  <c r="D7" i="7" s="1"/>
  <c r="E7" i="7" s="1"/>
  <c r="U73" i="3"/>
  <c r="D10" i="7" s="1"/>
  <c r="E10" i="7" s="1"/>
  <c r="U123" i="3"/>
  <c r="D34" i="7" s="1"/>
  <c r="E34" i="7" s="1"/>
  <c r="U69" i="3"/>
  <c r="D6" i="7" s="1"/>
  <c r="E6" i="7" s="1"/>
  <c r="U97" i="3"/>
  <c r="D24" i="7" s="1"/>
  <c r="E24" i="7" s="1"/>
  <c r="U121" i="3"/>
  <c r="D33" i="7" s="1"/>
  <c r="E33" i="7" s="1"/>
  <c r="U71" i="3"/>
  <c r="D8" i="7" s="1"/>
  <c r="E8" i="7" s="1"/>
  <c r="U127" i="3"/>
  <c r="D35" i="7" s="1"/>
  <c r="E35" i="7" s="1"/>
  <c r="U107" i="3"/>
  <c r="D27" i="7" s="1"/>
  <c r="E27" i="7" s="1"/>
  <c r="U103" i="3"/>
  <c r="D26" i="7" s="1"/>
  <c r="E26" i="7" s="1"/>
  <c r="U60" i="3"/>
  <c r="D4" i="7" s="1"/>
  <c r="E4" i="7" s="1"/>
  <c r="U89" i="3"/>
  <c r="D17" i="7" s="1"/>
  <c r="E17" i="7" s="1"/>
  <c r="U96" i="3"/>
  <c r="D23" i="7" s="1"/>
  <c r="E23" i="7" s="1"/>
  <c r="U79" i="3"/>
  <c r="D12" i="7" s="1"/>
  <c r="E12" i="7" s="1"/>
  <c r="U100" i="3"/>
  <c r="D25" i="7" s="1"/>
  <c r="E25" i="7" s="1"/>
  <c r="U113" i="3"/>
  <c r="D30" i="7" s="1"/>
  <c r="E30" i="7" s="1"/>
  <c r="U82" i="3"/>
  <c r="D14" i="7" s="1"/>
  <c r="E14" i="7" s="1"/>
  <c r="N91" i="3"/>
  <c r="N61" i="3"/>
  <c r="J112" i="3"/>
  <c r="N112" i="3" s="1"/>
  <c r="N113" i="3"/>
  <c r="U84" i="3"/>
  <c r="D15" i="7" s="1"/>
  <c r="E15" i="7" s="1"/>
  <c r="U85" i="3"/>
  <c r="D16" i="7" s="1"/>
  <c r="E16" i="7" s="1"/>
  <c r="U119" i="3"/>
  <c r="D32" i="7" s="1"/>
  <c r="E32" i="7" s="1"/>
  <c r="U92" i="3"/>
  <c r="D20" i="7" s="1"/>
  <c r="E20" i="7" s="1"/>
  <c r="U91" i="3"/>
  <c r="D19" i="7" s="1"/>
  <c r="E19" i="7" s="1"/>
  <c r="U108" i="3"/>
  <c r="D28" i="7" s="1"/>
  <c r="E28" i="7" s="1"/>
  <c r="U61" i="3"/>
  <c r="D5" i="7" s="1"/>
  <c r="E5" i="7" s="1"/>
  <c r="J120" i="3"/>
  <c r="N120" i="3" s="1"/>
  <c r="N121" i="3"/>
  <c r="J117" i="3"/>
  <c r="N117" i="3" s="1"/>
  <c r="N119" i="3"/>
  <c r="J109" i="3"/>
  <c r="N109" i="3" s="1"/>
  <c r="N110" i="3"/>
  <c r="J93" i="3"/>
  <c r="G106" i="3"/>
  <c r="G105" i="3" s="1"/>
  <c r="F99" i="3"/>
  <c r="K93" i="3"/>
  <c r="G93" i="3"/>
  <c r="J59" i="3"/>
  <c r="K59" i="3"/>
  <c r="K55" i="3" s="1"/>
  <c r="K68" i="3"/>
  <c r="J68" i="3"/>
  <c r="J99" i="3"/>
  <c r="K99" i="3"/>
  <c r="J106" i="3"/>
  <c r="K106" i="3"/>
  <c r="K105" i="3" s="1"/>
  <c r="F93" i="3"/>
  <c r="H93" i="3"/>
  <c r="H99" i="3"/>
  <c r="F80" i="3"/>
  <c r="H80" i="3"/>
  <c r="G99" i="3"/>
  <c r="E117" i="3"/>
  <c r="I117" i="3" s="1"/>
  <c r="F59" i="3"/>
  <c r="F55" i="3" s="1"/>
  <c r="E106" i="3"/>
  <c r="G59" i="3"/>
  <c r="G55" i="3" s="1"/>
  <c r="E130" i="3"/>
  <c r="I130" i="3" s="1"/>
  <c r="E93" i="3"/>
  <c r="H59" i="3"/>
  <c r="H55" i="3" s="1"/>
  <c r="H106" i="3"/>
  <c r="H105" i="3" s="1"/>
  <c r="E112" i="3"/>
  <c r="I112" i="3" s="1"/>
  <c r="E99" i="3"/>
  <c r="E59" i="3"/>
  <c r="F106" i="3"/>
  <c r="F105" i="3" s="1"/>
  <c r="F68" i="3"/>
  <c r="E126" i="3"/>
  <c r="I126" i="3" s="1"/>
  <c r="G68" i="3"/>
  <c r="E122" i="3"/>
  <c r="I122" i="3" s="1"/>
  <c r="E68" i="3"/>
  <c r="E120" i="3"/>
  <c r="I120" i="3" s="1"/>
  <c r="E80" i="3"/>
  <c r="G80" i="3"/>
  <c r="H68" i="3"/>
  <c r="E109" i="3"/>
  <c r="I109" i="3" s="1"/>
  <c r="V110" i="3" l="1"/>
  <c r="I93" i="3"/>
  <c r="I59" i="3"/>
  <c r="I99" i="3"/>
  <c r="I80" i="3"/>
  <c r="I106" i="3"/>
  <c r="I68" i="3"/>
  <c r="V113" i="3"/>
  <c r="V127" i="3"/>
  <c r="V108" i="3"/>
  <c r="V82" i="3"/>
  <c r="V97" i="3"/>
  <c r="V96" i="3"/>
  <c r="V75" i="3"/>
  <c r="V84" i="3"/>
  <c r="V123" i="3"/>
  <c r="V100" i="3"/>
  <c r="V131" i="3"/>
  <c r="V61" i="3"/>
  <c r="V119" i="3"/>
  <c r="V79" i="3"/>
  <c r="V103" i="3"/>
  <c r="V121" i="3"/>
  <c r="V73" i="3"/>
  <c r="V92" i="3"/>
  <c r="V71" i="3"/>
  <c r="V60" i="3"/>
  <c r="V81" i="3"/>
  <c r="V85" i="3"/>
  <c r="V107" i="3"/>
  <c r="V70" i="3"/>
  <c r="V91" i="3"/>
  <c r="V89" i="3"/>
  <c r="V69" i="3"/>
  <c r="U80" i="3"/>
  <c r="V80" i="3" s="1"/>
  <c r="U59" i="3"/>
  <c r="U106" i="3"/>
  <c r="V106" i="3" s="1"/>
  <c r="U126" i="3"/>
  <c r="V126" i="3" s="1"/>
  <c r="U93" i="3"/>
  <c r="V93" i="3" s="1"/>
  <c r="U130" i="3"/>
  <c r="V130" i="3" s="1"/>
  <c r="J105" i="3"/>
  <c r="N105" i="3" s="1"/>
  <c r="N106" i="3"/>
  <c r="U122" i="3"/>
  <c r="V122" i="3" s="1"/>
  <c r="N80" i="3"/>
  <c r="N68" i="3"/>
  <c r="N93" i="3"/>
  <c r="U109" i="3"/>
  <c r="V109" i="3" s="1"/>
  <c r="U120" i="3"/>
  <c r="V120" i="3" s="1"/>
  <c r="U99" i="3"/>
  <c r="V99" i="3" s="1"/>
  <c r="U68" i="3"/>
  <c r="V68" i="3" s="1"/>
  <c r="U112" i="3"/>
  <c r="V112" i="3" s="1"/>
  <c r="U117" i="3"/>
  <c r="V117" i="3" s="1"/>
  <c r="N99" i="3"/>
  <c r="J55" i="3"/>
  <c r="N55" i="3" s="1"/>
  <c r="N59" i="3"/>
  <c r="J78" i="3"/>
  <c r="K78" i="3"/>
  <c r="K54" i="3" s="1"/>
  <c r="G78" i="3"/>
  <c r="G54" i="3" s="1"/>
  <c r="G53" i="3" s="1"/>
  <c r="F78" i="3"/>
  <c r="F54" i="3" s="1"/>
  <c r="F53" i="3" s="1"/>
  <c r="H78" i="3"/>
  <c r="H54" i="3" s="1"/>
  <c r="E78" i="3"/>
  <c r="E105" i="3"/>
  <c r="I105" i="3" s="1"/>
  <c r="E55" i="3"/>
  <c r="I55" i="3" s="1"/>
  <c r="K53" i="3" l="1"/>
  <c r="H53" i="3"/>
  <c r="I78" i="3"/>
  <c r="J54" i="3"/>
  <c r="J53" i="3" s="1"/>
  <c r="N78" i="3"/>
  <c r="U78" i="3"/>
  <c r="V78" i="3" s="1"/>
  <c r="U55" i="3"/>
  <c r="U105" i="3"/>
  <c r="V105" i="3" s="1"/>
  <c r="V59" i="3"/>
  <c r="E54" i="3"/>
  <c r="I54" i="3" l="1"/>
  <c r="E53" i="3"/>
  <c r="U53" i="3" s="1"/>
  <c r="U54" i="3"/>
  <c r="V54" i="3" s="1"/>
  <c r="N54" i="3"/>
  <c r="V55" i="3"/>
  <c r="I53" i="3" l="1"/>
  <c r="N53" i="3"/>
  <c r="E141" i="3"/>
  <c r="V53" i="3" l="1"/>
  <c r="V185" i="3" l="1"/>
  <c r="V194" i="3"/>
  <c r="N31" i="3"/>
  <c r="J29" i="3"/>
  <c r="J28" i="3" s="1"/>
  <c r="J190" i="3"/>
  <c r="K29" i="3"/>
  <c r="K28" i="3" s="1"/>
  <c r="L29" i="3"/>
  <c r="L28" i="3" s="1"/>
  <c r="L190" i="3"/>
  <c r="G190" i="3"/>
  <c r="J44" i="3"/>
  <c r="K44" i="3"/>
  <c r="K42" i="3" s="1"/>
  <c r="K40" i="3" s="1"/>
  <c r="K141" i="3" s="1"/>
  <c r="L44" i="3"/>
  <c r="L42" i="3" s="1"/>
  <c r="L40" i="3" s="1"/>
  <c r="L141" i="3" s="1"/>
  <c r="H190" i="3"/>
  <c r="H29" i="3"/>
  <c r="H44" i="3"/>
  <c r="H42" i="3" s="1"/>
  <c r="H40" i="3" s="1"/>
  <c r="H141" i="3" s="1"/>
  <c r="G44" i="3"/>
  <c r="G42" i="3" s="1"/>
  <c r="G29" i="3"/>
  <c r="G28" i="3" s="1"/>
  <c r="N191" i="3" l="1"/>
  <c r="N44" i="3"/>
  <c r="N28" i="3"/>
  <c r="K190" i="3"/>
  <c r="N190" i="3" s="1"/>
  <c r="G40" i="3"/>
  <c r="G141" i="3" s="1"/>
  <c r="H28" i="3"/>
  <c r="J42" i="3"/>
  <c r="N29" i="3"/>
  <c r="N42" i="3" l="1"/>
  <c r="J40" i="3"/>
  <c r="J141" i="3" l="1"/>
  <c r="N141" i="3" s="1"/>
  <c r="N40" i="3"/>
  <c r="I31" i="3"/>
  <c r="U31" i="3"/>
  <c r="V31" i="3" s="1"/>
  <c r="F190" i="3"/>
  <c r="F29" i="3"/>
  <c r="U29" i="3" s="1"/>
  <c r="V29" i="3" s="1"/>
  <c r="F44" i="3"/>
  <c r="U44" i="3" s="1"/>
  <c r="V44" i="3" s="1"/>
  <c r="U190" i="3" l="1"/>
  <c r="V190" i="3" s="1"/>
  <c r="I190" i="3"/>
  <c r="F28" i="3"/>
  <c r="U191" i="3"/>
  <c r="V191" i="3" s="1"/>
  <c r="I29" i="3"/>
  <c r="I191" i="3"/>
  <c r="F42" i="3"/>
  <c r="I44" i="3"/>
  <c r="F40" i="3" l="1"/>
  <c r="U40" i="3" s="1"/>
  <c r="U42" i="3"/>
  <c r="V42" i="3" s="1"/>
  <c r="I42" i="3"/>
  <c r="U28" i="3"/>
  <c r="V28" i="3" s="1"/>
  <c r="I28" i="3"/>
  <c r="F141" i="3" l="1"/>
  <c r="U141" i="3" s="1"/>
  <c r="I40" i="3"/>
  <c r="V40" i="3"/>
  <c r="I141" i="3" l="1"/>
  <c r="V141" i="3" l="1"/>
</calcChain>
</file>

<file path=xl/sharedStrings.xml><?xml version="1.0" encoding="utf-8"?>
<sst xmlns="http://schemas.openxmlformats.org/spreadsheetml/2006/main" count="771" uniqueCount="374">
  <si>
    <t>SEGREGAÇÃO</t>
  </si>
  <si>
    <t>Total de Despesas</t>
  </si>
  <si>
    <t>Janeiro</t>
  </si>
  <si>
    <t>Fevereiro</t>
  </si>
  <si>
    <t>Março</t>
  </si>
  <si>
    <t>6.1</t>
  </si>
  <si>
    <t>Subtotal Despesas</t>
  </si>
  <si>
    <t>6.1.5.3.1</t>
  </si>
  <si>
    <t>Grupos Artístico-pedagógicos</t>
  </si>
  <si>
    <t>6.1.1</t>
  </si>
  <si>
    <t>Recursos Humanos - Salários, encargos e benefícios</t>
  </si>
  <si>
    <t>6.1.1.2.2</t>
  </si>
  <si>
    <t>Área Fim</t>
  </si>
  <si>
    <t>6.1.1.1</t>
  </si>
  <si>
    <t>Diretoria</t>
  </si>
  <si>
    <t>6.1.3.7</t>
  </si>
  <si>
    <t>Despesas diversas (outsourcing, licenças e manutenção de softwares, plataformas digitais, afiliações, despesas administrativas, logística, etc.)</t>
  </si>
  <si>
    <t>6.1.1.1.1</t>
  </si>
  <si>
    <t>Área Meio</t>
  </si>
  <si>
    <t>6.1.1.2.1</t>
  </si>
  <si>
    <t>6.1.1.1.2</t>
  </si>
  <si>
    <t>6.1.3.5</t>
  </si>
  <si>
    <t>Material de consumo, escritório e limpeza</t>
  </si>
  <si>
    <t>6.1.1.2</t>
  </si>
  <si>
    <t>Demais Funcionários</t>
  </si>
  <si>
    <t>6.1.5.1.2</t>
  </si>
  <si>
    <t>Intercâmbio com Projetos Nacionais e Internacionais</t>
  </si>
  <si>
    <t>6.1.5.1.1</t>
  </si>
  <si>
    <t>Bancas</t>
  </si>
  <si>
    <t>6.1.3.8</t>
  </si>
  <si>
    <t>Treinamento de Funcionários (capacitações de colaboradores)</t>
  </si>
  <si>
    <t>6.1.1.3</t>
  </si>
  <si>
    <t>Estagiários</t>
  </si>
  <si>
    <t>6.1.2.7</t>
  </si>
  <si>
    <t>Auditoria</t>
  </si>
  <si>
    <t>6.1.1.3.1</t>
  </si>
  <si>
    <t>6.1.3.2.1</t>
  </si>
  <si>
    <t>Água</t>
  </si>
  <si>
    <t>6.1.1.3.2</t>
  </si>
  <si>
    <t>6.1.3.2.2</t>
  </si>
  <si>
    <t>Energia elétrica</t>
  </si>
  <si>
    <t>6.1.1.4</t>
  </si>
  <si>
    <t>Aprendizes</t>
  </si>
  <si>
    <t>6.1.3.9.3</t>
  </si>
  <si>
    <t>Conserto, Manutenção e Aquisição de Acessórios e Suprimentos de Instrumentos Musicais</t>
  </si>
  <si>
    <t>6.1.1.4.1</t>
  </si>
  <si>
    <t>6.1.1.4.2</t>
  </si>
  <si>
    <t>6.1.2</t>
  </si>
  <si>
    <t>Prestadores de serviços (Consultorias/Assessorias/Pessoas Jurídicas)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</si>
  <si>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</si>
  <si>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</si>
  <si>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</si>
  <si>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</si>
  <si>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</si>
  <si>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</si>
  <si>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</si>
  <si>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</si>
  <si>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</si>
  <si>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</si>
  <si>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</si>
  <si>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</si>
  <si>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6.1.2.8</t>
  </si>
  <si>
    <t>Outras Despesas (especificar)</t>
  </si>
  <si>
    <t>6.1.2.8.1</t>
  </si>
  <si>
    <t>Outros serviços prestados - PJ</t>
  </si>
  <si>
    <t>6.1.3</t>
  </si>
  <si>
    <t>Custos Administrativos e Institucionais</t>
  </si>
  <si>
    <t>6.1.3.1</t>
  </si>
  <si>
    <t>Locação de imóveis</t>
  </si>
  <si>
    <t>6.1.3.2</t>
  </si>
  <si>
    <t>Utilidades públicas</t>
  </si>
  <si>
    <t>6.1.3.2.3</t>
  </si>
  <si>
    <t>Gás</t>
  </si>
  <si>
    <t>6.1.3.2.4</t>
  </si>
  <si>
    <t>Internet</t>
  </si>
  <si>
    <t>6.1.3.2.5</t>
  </si>
  <si>
    <t>Telefonia</t>
  </si>
  <si>
    <t>6.1.3.2.6</t>
  </si>
  <si>
    <t>Outros (especificar)</t>
  </si>
  <si>
    <t>6.1.3.3</t>
  </si>
  <si>
    <t>Uniformes e EPIs</t>
  </si>
  <si>
    <t>6.1.3.4</t>
  </si>
  <si>
    <t>Viagens e Estadias</t>
  </si>
  <si>
    <t>6.1.3.5.1</t>
  </si>
  <si>
    <t>Material de consumo (Copa / Cozinha)</t>
  </si>
  <si>
    <t>6.1.3.5.2</t>
  </si>
  <si>
    <t>Material de escritório</t>
  </si>
  <si>
    <t>6.1.3.5.3</t>
  </si>
  <si>
    <t>Material de limpeza</t>
  </si>
  <si>
    <t>6.1.3.6</t>
  </si>
  <si>
    <t>Despesas tributárias e financeiras</t>
  </si>
  <si>
    <t>6.1.3.7.1</t>
  </si>
  <si>
    <t>Despesas diversas (correio, xerox, motoboy, frete, taxi e etc.)</t>
  </si>
  <si>
    <t>6.1.3.7.2</t>
  </si>
  <si>
    <t>Despesas diversas (locação de equipamentos, outsourcing de impressão)</t>
  </si>
  <si>
    <t>6.1.3.7.3</t>
  </si>
  <si>
    <t>Despesas diversas (licenças e manutenção de softwares)</t>
  </si>
  <si>
    <t>6.1.3.7.4</t>
  </si>
  <si>
    <t>Despesas diversas (despesas administrativas)</t>
  </si>
  <si>
    <t>6.1.3.7.5</t>
  </si>
  <si>
    <t>Despesas diversas (combustiveis e locação de veiculos)</t>
  </si>
  <si>
    <t>6.1.3.9</t>
  </si>
  <si>
    <t>6.1.3.9.1</t>
  </si>
  <si>
    <t>Assessoria Artístico-Pedagógica e de Acessibilidade</t>
  </si>
  <si>
    <t>6.1.3.9.2</t>
  </si>
  <si>
    <t>Pesquisa de público</t>
  </si>
  <si>
    <t>6.1.3.9.4</t>
  </si>
  <si>
    <t>Bens de Origem Permanente Não Imobilizado</t>
  </si>
  <si>
    <t>6.1.3.9.5</t>
  </si>
  <si>
    <t xml:space="preserve">Ações de Sustentabilidade 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</si>
  <si>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</si>
  <si>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</si>
  <si>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</si>
  <si>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</si>
  <si>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</si>
  <si>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</si>
  <si>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</si>
  <si>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</si>
  <si>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</si>
  <si>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eventos, etc.)</t>
  </si>
  <si>
    <t>6.1.4.5</t>
  </si>
  <si>
    <t>6.1.5</t>
  </si>
  <si>
    <t>Programas de Trabalho da Área Fim</t>
  </si>
  <si>
    <t>6.1.5.1</t>
  </si>
  <si>
    <t>Programa de Ensino Musical</t>
  </si>
  <si>
    <t>6.1.5.2</t>
  </si>
  <si>
    <t>Programa de Atividade Extraclasse</t>
  </si>
  <si>
    <t>6.1.5.2.1</t>
  </si>
  <si>
    <t>Atividades Pedagógicas Complementares</t>
  </si>
  <si>
    <t>6.1.5.2.2</t>
  </si>
  <si>
    <t>Festival Multicultural do Guri</t>
  </si>
  <si>
    <t>6.1.5.3</t>
  </si>
  <si>
    <t>Programa de Atividades de Difusão Formativa</t>
  </si>
  <si>
    <t>6.1.5.3.2</t>
  </si>
  <si>
    <t>Integração e Circulação dos Grupos Infantis e Juvenis</t>
  </si>
  <si>
    <t>6.1.5.3.3</t>
  </si>
  <si>
    <t>Maratona Musical do Guri</t>
  </si>
  <si>
    <t>6.1.5.3.4</t>
  </si>
  <si>
    <t>Horizontes Musicais - Série de Concertos Didáticos</t>
  </si>
  <si>
    <t>6.1.5.4</t>
  </si>
  <si>
    <t>Programa de Desenvolvimento Social</t>
  </si>
  <si>
    <t>6.1.5.4.1</t>
  </si>
  <si>
    <t>Oficinas Socioeducativas</t>
  </si>
  <si>
    <t>6.1.5.4.2</t>
  </si>
  <si>
    <t>Atividades Culturais</t>
  </si>
  <si>
    <t>6.1.5.5</t>
  </si>
  <si>
    <t>Programa de Bolsas</t>
  </si>
  <si>
    <t>6.1.5.5.1</t>
  </si>
  <si>
    <t>Bolsa-auxílio</t>
  </si>
  <si>
    <t>6.1.5.6</t>
  </si>
  <si>
    <t>Programa de Ações Relativas a Bens Culturais</t>
  </si>
  <si>
    <t>6.1.5.6.1</t>
  </si>
  <si>
    <t>Acervo Musical, Métodos de Ensino e Material Didático.</t>
  </si>
  <si>
    <t>6.1.5.7</t>
  </si>
  <si>
    <t>Programa de Despesas de Operações</t>
  </si>
  <si>
    <t>6.1.5.7.1</t>
  </si>
  <si>
    <t>Operações da área fim</t>
  </si>
  <si>
    <t>6.1.5.8</t>
  </si>
  <si>
    <t>Programa de Ações Educacionais à Distância</t>
  </si>
  <si>
    <t>6.1.5.8.2</t>
  </si>
  <si>
    <t>Ações Educacionais à Distância</t>
  </si>
  <si>
    <t>6.1.5.9</t>
  </si>
  <si>
    <t>Programa de Objetivos Sustentáveis da ONU</t>
  </si>
  <si>
    <t>6.1.5.9.1</t>
  </si>
  <si>
    <t>Projetos Socioeducativos com Temáticas sobre Objetivos Sustentáveis da ONU</t>
  </si>
  <si>
    <t>6.1.6</t>
  </si>
  <si>
    <t>Programa de Desenvolvimento Institucional</t>
  </si>
  <si>
    <t>6.1.6.1</t>
  </si>
  <si>
    <t>Plano de Comunicação e Site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</si>
  <si>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</si>
  <si>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</si>
  <si>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</si>
  <si>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</si>
  <si>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</si>
  <si>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</si>
  <si>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</si>
  <si>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</si>
  <si>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</si>
  <si>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</si>
  <si>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</si>
  <si>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</si>
  <si>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</si>
  <si>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</si>
  <si>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</si>
  <si>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8.7.1</t>
  </si>
  <si>
    <t>Instrumentos Musicais</t>
  </si>
  <si>
    <t>Recursos públicos específicos para investimentos no Contrato de Gestão</t>
  </si>
  <si>
    <t>9.5</t>
  </si>
  <si>
    <t>Benfeitorias (Reforma do Polo Brooklin)</t>
  </si>
  <si>
    <t>9.5.1</t>
  </si>
  <si>
    <t>Despesas Gerais</t>
  </si>
  <si>
    <t>9.5.2</t>
  </si>
  <si>
    <t>Implantação</t>
  </si>
  <si>
    <t>9.5.3</t>
  </si>
  <si>
    <t>Demolições</t>
  </si>
  <si>
    <t>9.5.4</t>
  </si>
  <si>
    <t>Edifício Principal e Torre de Elevador</t>
  </si>
  <si>
    <t>9.5.5</t>
  </si>
  <si>
    <t>Área Externa: Subestação, Reservatório Enterrado e Complementos</t>
  </si>
  <si>
    <t>9.5.6</t>
  </si>
  <si>
    <t>Instalações Elétricas</t>
  </si>
  <si>
    <t>9.5.7</t>
  </si>
  <si>
    <t>Instalações Hidráulicas</t>
  </si>
  <si>
    <t>9.5.8</t>
  </si>
  <si>
    <t>Serviços Complementares</t>
  </si>
  <si>
    <t>9.5.9</t>
  </si>
  <si>
    <t>Projetos de Readequação e Planilha Orçamentaria</t>
  </si>
  <si>
    <t>9.5.10</t>
  </si>
  <si>
    <t>Gerenciamento de obras</t>
  </si>
  <si>
    <t>9.5.11</t>
  </si>
  <si>
    <t>Recursos para Execução Futura das Obras Suspensas</t>
  </si>
  <si>
    <t>9.6</t>
  </si>
  <si>
    <t>9.7</t>
  </si>
  <si>
    <t>AÇÕES CONDICIONADAS</t>
  </si>
  <si>
    <t>14.1</t>
  </si>
  <si>
    <t>Programa de empréstimo de instrumentos</t>
  </si>
  <si>
    <t>14.2</t>
  </si>
  <si>
    <t>Gravação do CD dos Grupos Infantis e Juvenis</t>
  </si>
  <si>
    <t>14.3</t>
  </si>
  <si>
    <t>Turnê dos Grupos Infantis e Juvenis</t>
  </si>
  <si>
    <t>14.4</t>
  </si>
  <si>
    <t>Projeto com Famílias - Economia Solidária</t>
  </si>
  <si>
    <t>14.5</t>
  </si>
  <si>
    <t>Projeto Socializando</t>
  </si>
  <si>
    <t>GOVERNO DO ESTADO DE SÃO PAULO</t>
  </si>
  <si>
    <t>SECRETARIA DE CULTURA, ECONOMIA E INDÚSTRIA CRIATIVAS</t>
  </si>
  <si>
    <t>UNIDADE DE MONITORAMENTO</t>
  </si>
  <si>
    <t>OS:  ASSOCIACAO DE CULTURA, EDUCACAO E ASSISTENCIA SOCIAL SANTA MARCELINA                  CG:  nº 04/2023</t>
  </si>
  <si>
    <t xml:space="preserve">PLANO ORÇAMENTÁRIO </t>
  </si>
  <si>
    <t>I - REPASSES E OUTROS RECURSOS VINCULADOS AO CONTRATO DE GESTÃO</t>
  </si>
  <si>
    <t>Orçamento Anual</t>
  </si>
  <si>
    <t>Abril</t>
  </si>
  <si>
    <t>1° Quadrimestre</t>
  </si>
  <si>
    <t>Maio</t>
  </si>
  <si>
    <t>Junho</t>
  </si>
  <si>
    <t>Julho</t>
  </si>
  <si>
    <t>Agosto</t>
  </si>
  <si>
    <t>2° Quadrimestre</t>
  </si>
  <si>
    <t>Setembro</t>
  </si>
  <si>
    <t>Outubro</t>
  </si>
  <si>
    <t>Novembro</t>
  </si>
  <si>
    <t>Dezembro</t>
  </si>
  <si>
    <t>3° Quadrimestre</t>
  </si>
  <si>
    <t>Realizado 2023</t>
  </si>
  <si>
    <t xml:space="preserve">Real x Orçado 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</si>
  <si>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</si>
  <si>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</si>
  <si>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</si>
  <si>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</si>
  <si>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</si>
  <si>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</si>
  <si>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</si>
  <si>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</si>
  <si>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</si>
  <si>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</si>
  <si>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</si>
  <si>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</si>
  <si>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</si>
  <si>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</si>
  <si>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</si>
  <si>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</si>
  <si>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</si>
  <si>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</si>
  <si>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</si>
  <si>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</si>
  <si>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</si>
  <si>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</si>
  <si>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</si>
  <si>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</si>
  <si>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>2.1.1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</si>
  <si>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</si>
  <si>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</si>
  <si>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</si>
  <si>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</si>
  <si>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etc.)</t>
  </si>
  <si>
    <t>3.1.2</t>
  </si>
  <si>
    <t>Captação de Recursos Incentivados</t>
  </si>
  <si>
    <t>3.1.2.1</t>
  </si>
  <si>
    <t>Saldos de Captação para a utilização no exercício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</si>
  <si>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</si>
  <si>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</si>
  <si>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</si>
  <si>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</si>
  <si>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</si>
  <si>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</si>
  <si>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</si>
  <si>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</si>
  <si>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</si>
  <si>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</si>
  <si>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</si>
  <si>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</si>
  <si>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</si>
  <si>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</si>
  <si>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</si>
  <si>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</si>
  <si>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</si>
  <si>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</si>
  <si>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</si>
  <si>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</si>
  <si>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</si>
  <si>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realização de metas condicionadas</t>
  </si>
  <si>
    <t>5.1</t>
  </si>
  <si>
    <t>Receitas para realização de metas condicionadas</t>
  </si>
  <si>
    <t>Despesas do Contrato De Gestão</t>
  </si>
  <si>
    <t xml:space="preserve"> Área Meio</t>
  </si>
  <si>
    <t xml:space="preserve"> Área Fim</t>
  </si>
  <si>
    <t xml:space="preserve">Prestadores de serviços (Consultorias/Assessorias/Pessoas Jurídicas) </t>
  </si>
  <si>
    <t xml:space="preserve">Utilidades públicas </t>
  </si>
  <si>
    <t>6.1.6.2</t>
  </si>
  <si>
    <t>Projetos gráficos e materiais de comunicação</t>
  </si>
  <si>
    <t>6.1.6.3</t>
  </si>
  <si>
    <t>Publicações</t>
  </si>
  <si>
    <t>6.1.6.4</t>
  </si>
  <si>
    <t xml:space="preserve">Assessoria de imprensa e custos de publicidade </t>
  </si>
  <si>
    <t>6.1.6.5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</si>
  <si>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</si>
  <si>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</si>
  <si>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</si>
  <si>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</si>
  <si>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</si>
  <si>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</si>
  <si>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</si>
  <si>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</si>
  <si>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</si>
  <si>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Superavit/Déficit do exercício</t>
  </si>
  <si>
    <t>III - INVESTIMENTOS/IMOBILIZADO</t>
  </si>
  <si>
    <t>9.1</t>
  </si>
  <si>
    <t>9.2</t>
  </si>
  <si>
    <t>9.3</t>
  </si>
  <si>
    <t>9.4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</si>
  <si>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</si>
  <si>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</si>
  <si>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</si>
  <si>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</si>
  <si>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</si>
  <si>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</si>
  <si>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</si>
  <si>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</si>
  <si>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</si>
  <si>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</si>
  <si>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</si>
  <si>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</si>
  <si>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</si>
  <si>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</si>
  <si>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</si>
  <si>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</si>
  <si>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</si>
  <si>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</si>
  <si>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</si>
  <si>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</si>
  <si>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</si>
  <si>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</si>
  <si>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</si>
  <si>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</si>
  <si>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</si>
  <si>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</si>
  <si>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</si>
  <si>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</si>
  <si>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</si>
  <si>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</si>
  <si>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</si>
  <si>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</si>
  <si>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</si>
  <si>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</si>
  <si>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V - AÇÕES CONDICIONADAS</t>
  </si>
  <si>
    <t>METAS CONDICIONADAS</t>
  </si>
  <si>
    <t>São Paulo, 06 de março de 2024</t>
  </si>
  <si>
    <t>__________________________________________</t>
  </si>
  <si>
    <t>Irmã Rosane Ghedin</t>
  </si>
  <si>
    <t>Diretora Presidente</t>
  </si>
  <si>
    <t>Rótulos de Linha</t>
  </si>
  <si>
    <t>Soma de Valor</t>
  </si>
  <si>
    <t>(vazio)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</si>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</sst>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[Red]\-#,##0\ "/>
    <numFmt numFmtId="165" formatCode="d\.m"/>
    <numFmt numFmtId="166" formatCode="#,##0.00_ ;\-#,##0.00\ "/>
    <numFmt numFmtId="167" formatCode="#,##0_ ;\-#,##0\ "/>
    <numFmt numFmtId="168" formatCode="#,##0.00_ ;[Red]\-#,##0.00\ "/>
    <numFmt numFmtId="169" formatCode="0.0%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265">
    <xf numFmtId="0" fontId="0" fillId="0" borderId="0" xfId="0"/>
    <xf numFmtId="3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left" vertical="center"/>
    </xf>
    <xf numFmtId="4" fontId="3" fillId="4" borderId="3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4" fontId="2" fillId="4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left" vertical="center"/>
    </xf>
    <xf numFmtId="4" fontId="2" fillId="3" borderId="5" xfId="0" applyNumberFormat="1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" fontId="2" fillId="4" borderId="7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7" borderId="8" xfId="0" applyFont="1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4" fontId="0" fillId="0" borderId="0" xfId="0" applyNumberFormat="1"/>
    <xf numFmtId="4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right"/>
    </xf>
    <xf numFmtId="43" fontId="1" fillId="0" borderId="0" xfId="0" applyNumberFormat="1" applyFont="1" applyAlignment="1">
      <alignment horizontal="right"/>
    </xf>
    <xf numFmtId="43" fontId="0" fillId="0" borderId="0" xfId="0" applyNumberForma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 indent="6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horizontal="right"/>
    </xf>
    <xf numFmtId="164" fontId="14" fillId="10" borderId="1" xfId="0" applyNumberFormat="1" applyFont="1" applyFill="1" applyBorder="1" applyAlignment="1">
      <alignment horizontal="center" vertical="center" wrapText="1"/>
    </xf>
    <xf numFmtId="164" fontId="14" fillId="10" borderId="2" xfId="0" applyNumberFormat="1" applyFont="1" applyFill="1" applyBorder="1" applyAlignment="1">
      <alignment horizontal="center" vertical="center" wrapText="1"/>
    </xf>
    <xf numFmtId="164" fontId="14" fillId="10" borderId="6" xfId="0" applyNumberFormat="1" applyFont="1" applyFill="1" applyBorder="1" applyAlignment="1">
      <alignment horizontal="center" vertical="center" wrapText="1"/>
    </xf>
    <xf numFmtId="167" fontId="14" fillId="10" borderId="6" xfId="0" applyNumberFormat="1" applyFont="1" applyFill="1" applyBorder="1" applyAlignment="1">
      <alignment horizontal="center" vertical="center" wrapText="1"/>
    </xf>
    <xf numFmtId="167" fontId="14" fillId="10" borderId="6" xfId="0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vertical="center"/>
    </xf>
    <xf numFmtId="3" fontId="15" fillId="8" borderId="1" xfId="0" applyNumberFormat="1" applyFont="1" applyFill="1" applyBorder="1" applyAlignment="1">
      <alignment horizontal="right" vertical="center"/>
    </xf>
    <xf numFmtId="3" fontId="15" fillId="8" borderId="2" xfId="0" applyNumberFormat="1" applyFont="1" applyFill="1" applyBorder="1" applyAlignment="1">
      <alignment horizontal="right" vertical="center"/>
    </xf>
    <xf numFmtId="3" fontId="15" fillId="8" borderId="6" xfId="0" applyNumberFormat="1" applyFont="1" applyFill="1" applyBorder="1" applyAlignment="1">
      <alignment vertical="center"/>
    </xf>
    <xf numFmtId="3" fontId="16" fillId="9" borderId="6" xfId="0" applyNumberFormat="1" applyFont="1" applyFill="1" applyBorder="1" applyAlignment="1">
      <alignment horizontal="right" vertical="center"/>
    </xf>
    <xf numFmtId="3" fontId="15" fillId="8" borderId="6" xfId="0" applyNumberFormat="1" applyFont="1" applyFill="1" applyBorder="1" applyAlignment="1">
      <alignment horizontal="right" vertical="center"/>
    </xf>
    <xf numFmtId="3" fontId="15" fillId="9" borderId="6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4" fillId="8" borderId="6" xfId="0" applyNumberFormat="1" applyFont="1" applyFill="1" applyBorder="1" applyAlignment="1">
      <alignment horizontal="right" vertical="center"/>
    </xf>
    <xf numFmtId="9" fontId="14" fillId="4" borderId="6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3" fontId="15" fillId="0" borderId="2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/>
    </xf>
    <xf numFmtId="9" fontId="14" fillId="0" borderId="6" xfId="2" applyFont="1" applyFill="1" applyBorder="1" applyAlignment="1">
      <alignment horizontal="right" vertical="center"/>
    </xf>
    <xf numFmtId="3" fontId="14" fillId="12" borderId="6" xfId="0" applyNumberFormat="1" applyFont="1" applyFill="1" applyBorder="1" applyAlignment="1">
      <alignment horizontal="right" vertical="center"/>
    </xf>
    <xf numFmtId="9" fontId="14" fillId="0" borderId="6" xfId="2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3" fontId="11" fillId="0" borderId="2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vertical="center"/>
    </xf>
    <xf numFmtId="3" fontId="14" fillId="4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4" fontId="11" fillId="8" borderId="11" xfId="0" applyNumberFormat="1" applyFont="1" applyFill="1" applyBorder="1" applyAlignment="1">
      <alignment horizontal="right" vertical="center"/>
    </xf>
    <xf numFmtId="164" fontId="11" fillId="8" borderId="6" xfId="0" applyNumberFormat="1" applyFont="1" applyFill="1" applyBorder="1" applyAlignment="1">
      <alignment vertical="center"/>
    </xf>
    <xf numFmtId="164" fontId="14" fillId="9" borderId="6" xfId="0" applyNumberFormat="1" applyFont="1" applyFill="1" applyBorder="1" applyAlignment="1">
      <alignment horizontal="right" vertical="center"/>
    </xf>
    <xf numFmtId="164" fontId="11" fillId="8" borderId="6" xfId="0" applyNumberFormat="1" applyFont="1" applyFill="1" applyBorder="1" applyAlignment="1">
      <alignment horizontal="right" vertical="center"/>
    </xf>
    <xf numFmtId="164" fontId="14" fillId="8" borderId="6" xfId="0" applyNumberFormat="1" applyFont="1" applyFill="1" applyBorder="1" applyAlignment="1">
      <alignment horizontal="right" vertical="center"/>
    </xf>
    <xf numFmtId="164" fontId="11" fillId="0" borderId="11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/>
    </xf>
    <xf numFmtId="164" fontId="14" fillId="4" borderId="6" xfId="0" applyNumberFormat="1" applyFont="1" applyFill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14" fillId="12" borderId="6" xfId="0" applyNumberFormat="1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/>
    </xf>
    <xf numFmtId="167" fontId="18" fillId="0" borderId="0" xfId="2" applyNumberFormat="1" applyFont="1" applyAlignment="1">
      <alignment horizontal="center" vertical="center"/>
    </xf>
    <xf numFmtId="167" fontId="18" fillId="0" borderId="0" xfId="2" applyNumberFormat="1" applyFont="1" applyAlignment="1">
      <alignment horizontal="left" vertical="center" indent="1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vertical="center"/>
    </xf>
    <xf numFmtId="0" fontId="11" fillId="5" borderId="0" xfId="0" applyFont="1" applyFill="1" applyAlignment="1">
      <alignment vertical="center"/>
    </xf>
    <xf numFmtId="0" fontId="14" fillId="8" borderId="1" xfId="0" applyFont="1" applyFill="1" applyBorder="1" applyAlignment="1">
      <alignment vertical="center"/>
    </xf>
    <xf numFmtId="167" fontId="11" fillId="8" borderId="11" xfId="0" applyNumberFormat="1" applyFont="1" applyFill="1" applyBorder="1" applyAlignment="1">
      <alignment vertical="center"/>
    </xf>
    <xf numFmtId="167" fontId="11" fillId="8" borderId="11" xfId="0" applyNumberFormat="1" applyFont="1" applyFill="1" applyBorder="1" applyAlignment="1">
      <alignment horizontal="right" vertical="center"/>
    </xf>
    <xf numFmtId="167" fontId="14" fillId="9" borderId="11" xfId="0" applyNumberFormat="1" applyFont="1" applyFill="1" applyBorder="1" applyAlignment="1">
      <alignment horizontal="right" vertical="center"/>
    </xf>
    <xf numFmtId="167" fontId="11" fillId="8" borderId="6" xfId="0" applyNumberFormat="1" applyFont="1" applyFill="1" applyBorder="1" applyAlignment="1">
      <alignment vertical="center"/>
    </xf>
    <xf numFmtId="167" fontId="14" fillId="9" borderId="6" xfId="0" applyNumberFormat="1" applyFont="1" applyFill="1" applyBorder="1" applyAlignment="1">
      <alignment vertical="center"/>
    </xf>
    <xf numFmtId="167" fontId="14" fillId="8" borderId="6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167" fontId="11" fillId="0" borderId="11" xfId="0" applyNumberFormat="1" applyFont="1" applyBorder="1" applyAlignment="1">
      <alignment vertical="center"/>
    </xf>
    <xf numFmtId="167" fontId="11" fillId="0" borderId="11" xfId="0" applyNumberFormat="1" applyFont="1" applyBorder="1" applyAlignment="1">
      <alignment horizontal="right" vertical="center"/>
    </xf>
    <xf numFmtId="167" fontId="14" fillId="4" borderId="11" xfId="0" applyNumberFormat="1" applyFont="1" applyFill="1" applyBorder="1" applyAlignment="1">
      <alignment horizontal="right" vertical="center"/>
    </xf>
    <xf numFmtId="167" fontId="11" fillId="0" borderId="6" xfId="0" applyNumberFormat="1" applyFont="1" applyBorder="1" applyAlignment="1">
      <alignment vertical="center"/>
    </xf>
    <xf numFmtId="167" fontId="14" fillId="0" borderId="6" xfId="0" applyNumberFormat="1" applyFont="1" applyBorder="1" applyAlignment="1">
      <alignment vertical="center"/>
    </xf>
    <xf numFmtId="49" fontId="11" fillId="5" borderId="1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/>
    </xf>
    <xf numFmtId="167" fontId="14" fillId="4" borderId="6" xfId="0" applyNumberFormat="1" applyFont="1" applyFill="1" applyBorder="1" applyAlignment="1">
      <alignment vertical="center"/>
    </xf>
    <xf numFmtId="49" fontId="14" fillId="8" borderId="1" xfId="0" applyNumberFormat="1" applyFont="1" applyFill="1" applyBorder="1" applyAlignment="1">
      <alignment horizontal="left" vertical="center"/>
    </xf>
    <xf numFmtId="49" fontId="11" fillId="5" borderId="0" xfId="0" applyNumberFormat="1" applyFont="1" applyFill="1" applyAlignment="1">
      <alignment horizontal="left" vertical="center"/>
    </xf>
    <xf numFmtId="167" fontId="11" fillId="5" borderId="0" xfId="0" applyNumberFormat="1" applyFont="1" applyFill="1" applyAlignment="1">
      <alignment vertical="center"/>
    </xf>
    <xf numFmtId="167" fontId="11" fillId="0" borderId="0" xfId="0" applyNumberFormat="1" applyFont="1" applyAlignment="1">
      <alignment vertical="center"/>
    </xf>
    <xf numFmtId="167" fontId="11" fillId="0" borderId="0" xfId="0" applyNumberFormat="1" applyFont="1" applyAlignment="1">
      <alignment horizontal="left" vertical="center" indent="1"/>
    </xf>
    <xf numFmtId="167" fontId="20" fillId="5" borderId="0" xfId="0" applyNumberFormat="1" applyFont="1" applyFill="1" applyAlignment="1">
      <alignment vertical="center"/>
    </xf>
    <xf numFmtId="167" fontId="20" fillId="5" borderId="0" xfId="0" applyNumberFormat="1" applyFont="1" applyFill="1" applyAlignment="1">
      <alignment horizontal="left" vertical="center" indent="1"/>
    </xf>
    <xf numFmtId="3" fontId="14" fillId="2" borderId="1" xfId="0" applyNumberFormat="1" applyFont="1" applyFill="1" applyBorder="1" applyAlignment="1">
      <alignment horizontal="left" vertical="center"/>
    </xf>
    <xf numFmtId="4" fontId="14" fillId="2" borderId="2" xfId="0" applyNumberFormat="1" applyFont="1" applyFill="1" applyBorder="1" applyAlignment="1">
      <alignment horizontal="left" vertical="center"/>
    </xf>
    <xf numFmtId="167" fontId="11" fillId="2" borderId="6" xfId="0" applyNumberFormat="1" applyFont="1" applyFill="1" applyBorder="1" applyAlignment="1">
      <alignment vertical="center" wrapText="1"/>
    </xf>
    <xf numFmtId="167" fontId="11" fillId="2" borderId="6" xfId="0" applyNumberFormat="1" applyFont="1" applyFill="1" applyBorder="1" applyAlignment="1">
      <alignment horizontal="right" vertical="center" wrapText="1"/>
    </xf>
    <xf numFmtId="167" fontId="14" fillId="2" borderId="6" xfId="0" applyNumberFormat="1" applyFont="1" applyFill="1" applyBorder="1" applyAlignment="1">
      <alignment horizontal="right" vertical="center" wrapText="1"/>
    </xf>
    <xf numFmtId="167" fontId="14" fillId="2" borderId="6" xfId="0" applyNumberFormat="1" applyFont="1" applyFill="1" applyBorder="1" applyAlignment="1">
      <alignment vertical="center" wrapText="1"/>
    </xf>
    <xf numFmtId="167" fontId="14" fillId="2" borderId="6" xfId="0" applyNumberFormat="1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left" vertical="center"/>
    </xf>
    <xf numFmtId="4" fontId="21" fillId="4" borderId="3" xfId="0" applyNumberFormat="1" applyFont="1" applyFill="1" applyBorder="1" applyAlignment="1">
      <alignment vertical="center" wrapText="1"/>
    </xf>
    <xf numFmtId="167" fontId="11" fillId="4" borderId="6" xfId="0" applyNumberFormat="1" applyFont="1" applyFill="1" applyBorder="1" applyAlignment="1">
      <alignment vertical="center" wrapText="1"/>
    </xf>
    <xf numFmtId="167" fontId="11" fillId="4" borderId="6" xfId="0" applyNumberFormat="1" applyFont="1" applyFill="1" applyBorder="1" applyAlignment="1">
      <alignment horizontal="right" vertical="center" wrapText="1"/>
    </xf>
    <xf numFmtId="167" fontId="14" fillId="4" borderId="6" xfId="0" applyNumberFormat="1" applyFont="1" applyFill="1" applyBorder="1" applyAlignment="1">
      <alignment horizontal="right" vertical="center" wrapText="1"/>
    </xf>
    <xf numFmtId="167" fontId="14" fillId="4" borderId="6" xfId="0" applyNumberFormat="1" applyFont="1" applyFill="1" applyBorder="1" applyAlignment="1">
      <alignment vertical="center" wrapText="1"/>
    </xf>
    <xf numFmtId="4" fontId="14" fillId="3" borderId="2" xfId="0" applyNumberFormat="1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left" vertical="center"/>
    </xf>
    <xf numFmtId="4" fontId="14" fillId="5" borderId="3" xfId="0" applyNumberFormat="1" applyFont="1" applyFill="1" applyBorder="1" applyAlignment="1">
      <alignment vertical="center" wrapText="1"/>
    </xf>
    <xf numFmtId="167" fontId="11" fillId="0" borderId="6" xfId="0" applyNumberFormat="1" applyFont="1" applyBorder="1" applyAlignment="1">
      <alignment horizontal="right" vertical="center"/>
    </xf>
    <xf numFmtId="167" fontId="14" fillId="4" borderId="6" xfId="0" applyNumberFormat="1" applyFont="1" applyFill="1" applyBorder="1" applyAlignment="1">
      <alignment horizontal="right" vertical="center"/>
    </xf>
    <xf numFmtId="167" fontId="16" fillId="0" borderId="6" xfId="0" applyNumberFormat="1" applyFont="1" applyBorder="1" applyAlignment="1">
      <alignment vertical="center"/>
    </xf>
    <xf numFmtId="9" fontId="16" fillId="0" borderId="6" xfId="2" applyFont="1" applyFill="1" applyBorder="1" applyAlignment="1">
      <alignment horizontal="right" vertical="center"/>
    </xf>
    <xf numFmtId="4" fontId="14" fillId="3" borderId="2" xfId="0" applyNumberFormat="1" applyFont="1" applyFill="1" applyBorder="1" applyAlignment="1">
      <alignment horizontal="left" vertical="center" wrapText="1"/>
    </xf>
    <xf numFmtId="167" fontId="11" fillId="4" borderId="6" xfId="0" applyNumberFormat="1" applyFont="1" applyFill="1" applyBorder="1" applyAlignment="1">
      <alignment vertical="center"/>
    </xf>
    <xf numFmtId="167" fontId="11" fillId="4" borderId="6" xfId="0" applyNumberFormat="1" applyFont="1" applyFill="1" applyBorder="1" applyAlignment="1">
      <alignment horizontal="right" vertical="center"/>
    </xf>
    <xf numFmtId="9" fontId="14" fillId="6" borderId="6" xfId="2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167" fontId="14" fillId="13" borderId="6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left" vertical="center"/>
    </xf>
    <xf numFmtId="4" fontId="14" fillId="0" borderId="3" xfId="0" applyNumberFormat="1" applyFont="1" applyBorder="1" applyAlignment="1">
      <alignment vertical="center" wrapText="1"/>
    </xf>
    <xf numFmtId="167" fontId="16" fillId="13" borderId="6" xfId="0" applyNumberFormat="1" applyFont="1" applyFill="1" applyBorder="1" applyAlignment="1">
      <alignment vertical="center"/>
    </xf>
    <xf numFmtId="9" fontId="16" fillId="6" borderId="6" xfId="2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4" fontId="14" fillId="3" borderId="4" xfId="0" applyNumberFormat="1" applyFont="1" applyFill="1" applyBorder="1" applyAlignment="1">
      <alignment horizontal="left" vertical="center"/>
    </xf>
    <xf numFmtId="4" fontId="14" fillId="3" borderId="5" xfId="0" applyNumberFormat="1" applyFont="1" applyFill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left" vertical="center"/>
    </xf>
    <xf numFmtId="4" fontId="14" fillId="0" borderId="7" xfId="0" applyNumberFormat="1" applyFont="1" applyBorder="1" applyAlignment="1">
      <alignment horizontal="left" vertical="center" wrapText="1"/>
    </xf>
    <xf numFmtId="167" fontId="15" fillId="0" borderId="6" xfId="0" applyNumberFormat="1" applyFont="1" applyBorder="1" applyAlignment="1">
      <alignment vertical="center" wrapText="1"/>
    </xf>
    <xf numFmtId="167" fontId="15" fillId="0" borderId="6" xfId="0" applyNumberFormat="1" applyFont="1" applyBorder="1" applyAlignment="1">
      <alignment horizontal="right" vertical="center" wrapText="1"/>
    </xf>
    <xf numFmtId="167" fontId="16" fillId="4" borderId="6" xfId="0" applyNumberFormat="1" applyFont="1" applyFill="1" applyBorder="1" applyAlignment="1">
      <alignment horizontal="right" vertical="center" wrapText="1"/>
    </xf>
    <xf numFmtId="167" fontId="16" fillId="4" borderId="6" xfId="0" applyNumberFormat="1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/>
    </xf>
    <xf numFmtId="0" fontId="18" fillId="11" borderId="6" xfId="0" applyFont="1" applyFill="1" applyBorder="1" applyAlignment="1">
      <alignment horizontal="left" vertical="center"/>
    </xf>
    <xf numFmtId="0" fontId="18" fillId="11" borderId="14" xfId="0" applyFont="1" applyFill="1" applyBorder="1" applyAlignment="1">
      <alignment vertical="center" wrapText="1"/>
    </xf>
    <xf numFmtId="167" fontId="18" fillId="11" borderId="6" xfId="0" applyNumberFormat="1" applyFont="1" applyFill="1" applyBorder="1" applyAlignment="1">
      <alignment vertical="center"/>
    </xf>
    <xf numFmtId="167" fontId="18" fillId="11" borderId="6" xfId="0" applyNumberFormat="1" applyFont="1" applyFill="1" applyBorder="1" applyAlignment="1">
      <alignment horizontal="right" vertical="center"/>
    </xf>
    <xf numFmtId="167" fontId="22" fillId="11" borderId="6" xfId="0" applyNumberFormat="1" applyFont="1" applyFill="1" applyBorder="1" applyAlignment="1">
      <alignment horizontal="right" vertical="center"/>
    </xf>
    <xf numFmtId="167" fontId="22" fillId="11" borderId="6" xfId="0" applyNumberFormat="1" applyFont="1" applyFill="1" applyBorder="1" applyAlignment="1">
      <alignment vertical="center"/>
    </xf>
    <xf numFmtId="0" fontId="18" fillId="11" borderId="0" xfId="0" applyFont="1" applyFill="1"/>
    <xf numFmtId="9" fontId="22" fillId="11" borderId="6" xfId="2" applyFont="1" applyFill="1" applyBorder="1" applyAlignment="1">
      <alignment horizontal="right" vertical="center"/>
    </xf>
    <xf numFmtId="0" fontId="18" fillId="0" borderId="0" xfId="0" applyFont="1"/>
    <xf numFmtId="0" fontId="14" fillId="7" borderId="8" xfId="0" applyFont="1" applyFill="1" applyBorder="1" applyAlignment="1">
      <alignment horizontal="left" vertical="center"/>
    </xf>
    <xf numFmtId="4" fontId="16" fillId="3" borderId="9" xfId="0" applyNumberFormat="1" applyFont="1" applyFill="1" applyBorder="1" applyAlignment="1">
      <alignment horizontal="left" vertical="center" wrapText="1"/>
    </xf>
    <xf numFmtId="167" fontId="11" fillId="7" borderId="6" xfId="0" applyNumberFormat="1" applyFont="1" applyFill="1" applyBorder="1" applyAlignment="1">
      <alignment vertical="center"/>
    </xf>
    <xf numFmtId="167" fontId="11" fillId="7" borderId="6" xfId="0" applyNumberFormat="1" applyFont="1" applyFill="1" applyBorder="1" applyAlignment="1">
      <alignment horizontal="right" vertical="center"/>
    </xf>
    <xf numFmtId="167" fontId="14" fillId="14" borderId="6" xfId="0" applyNumberFormat="1" applyFont="1" applyFill="1" applyBorder="1" applyAlignment="1">
      <alignment horizontal="right" vertical="center"/>
    </xf>
    <xf numFmtId="167" fontId="14" fillId="14" borderId="6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left" vertical="center"/>
    </xf>
    <xf numFmtId="4" fontId="21" fillId="4" borderId="2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167" fontId="11" fillId="8" borderId="6" xfId="0" applyNumberFormat="1" applyFont="1" applyFill="1" applyBorder="1" applyAlignment="1">
      <alignment horizontal="right" vertical="center"/>
    </xf>
    <xf numFmtId="167" fontId="14" fillId="9" borderId="6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vertical="center"/>
    </xf>
    <xf numFmtId="0" fontId="14" fillId="8" borderId="2" xfId="0" applyFont="1" applyFill="1" applyBorder="1" applyAlignment="1">
      <alignment horizontal="left" vertical="center" wrapText="1"/>
    </xf>
    <xf numFmtId="167" fontId="11" fillId="8" borderId="1" xfId="0" applyNumberFormat="1" applyFont="1" applyFill="1" applyBorder="1" applyAlignment="1">
      <alignment horizontal="right" vertical="center"/>
    </xf>
    <xf numFmtId="167" fontId="11" fillId="8" borderId="1" xfId="0" applyNumberFormat="1" applyFont="1" applyFill="1" applyBorder="1" applyAlignment="1">
      <alignment vertical="center"/>
    </xf>
    <xf numFmtId="167" fontId="14" fillId="9" borderId="1" xfId="0" applyNumberFormat="1" applyFont="1" applyFill="1" applyBorder="1" applyAlignment="1">
      <alignment horizontal="right" vertical="center"/>
    </xf>
    <xf numFmtId="167" fontId="14" fillId="8" borderId="1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167" fontId="11" fillId="0" borderId="1" xfId="0" applyNumberFormat="1" applyFont="1" applyBorder="1" applyAlignment="1">
      <alignment horizontal="right" vertical="center"/>
    </xf>
    <xf numFmtId="167" fontId="11" fillId="0" borderId="1" xfId="0" applyNumberFormat="1" applyFont="1" applyBorder="1" applyAlignment="1">
      <alignment vertical="center"/>
    </xf>
    <xf numFmtId="167" fontId="14" fillId="4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0" fontId="14" fillId="5" borderId="1" xfId="0" applyFont="1" applyFill="1" applyBorder="1" applyAlignment="1">
      <alignment horizontal="left" vertical="center"/>
    </xf>
    <xf numFmtId="0" fontId="21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7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67" fontId="16" fillId="0" borderId="1" xfId="0" applyNumberFormat="1" applyFont="1" applyBorder="1" applyAlignment="1">
      <alignment horizontal="right" vertical="center"/>
    </xf>
    <xf numFmtId="9" fontId="16" fillId="0" borderId="6" xfId="2" applyFont="1" applyBorder="1" applyAlignment="1">
      <alignment horizontal="right" vertical="center"/>
    </xf>
    <xf numFmtId="167" fontId="11" fillId="0" borderId="0" xfId="0" applyNumberFormat="1" applyFont="1" applyAlignment="1">
      <alignment horizontal="center" vertical="center"/>
    </xf>
    <xf numFmtId="167" fontId="11" fillId="4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4" fillId="10" borderId="10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/>
    </xf>
    <xf numFmtId="167" fontId="11" fillId="0" borderId="6" xfId="0" applyNumberFormat="1" applyFont="1" applyBorder="1" applyAlignment="1">
      <alignment horizontal="right" vertical="center" indent="1"/>
    </xf>
    <xf numFmtId="167" fontId="14" fillId="0" borderId="6" xfId="0" applyNumberFormat="1" applyFont="1" applyBorder="1" applyAlignment="1">
      <alignment horizontal="right" vertical="center" wrapText="1"/>
    </xf>
    <xf numFmtId="0" fontId="11" fillId="5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165" fontId="24" fillId="5" borderId="1" xfId="0" applyNumberFormat="1" applyFont="1" applyFill="1" applyBorder="1" applyAlignment="1">
      <alignment horizontal="left" vertical="center"/>
    </xf>
    <xf numFmtId="165" fontId="24" fillId="5" borderId="8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4" fillId="5" borderId="8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166" fontId="11" fillId="5" borderId="1" xfId="0" applyNumberFormat="1" applyFont="1" applyFill="1" applyBorder="1" applyAlignment="1">
      <alignment horizontal="left" vertical="center"/>
    </xf>
    <xf numFmtId="166" fontId="17" fillId="0" borderId="1" xfId="0" applyNumberFormat="1" applyFont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167" fontId="14" fillId="0" borderId="6" xfId="0" applyNumberFormat="1" applyFont="1" applyBorder="1" applyAlignment="1">
      <alignment vertical="center" wrapText="1"/>
    </xf>
    <xf numFmtId="0" fontId="11" fillId="5" borderId="13" xfId="0" applyFont="1" applyFill="1" applyBorder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168" fontId="15" fillId="0" borderId="0" xfId="1" applyNumberFormat="1" applyFont="1" applyBorder="1" applyAlignment="1">
      <alignment vertical="center"/>
    </xf>
    <xf numFmtId="167" fontId="11" fillId="0" borderId="0" xfId="0" applyNumberFormat="1" applyFont="1" applyAlignment="1">
      <alignment horizontal="right" vertical="center"/>
    </xf>
    <xf numFmtId="9" fontId="11" fillId="0" borderId="0" xfId="2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9" fontId="11" fillId="0" borderId="0" xfId="0" applyNumberFormat="1" applyFont="1"/>
    <xf numFmtId="3" fontId="11" fillId="0" borderId="0" xfId="0" applyNumberFormat="1" applyFont="1"/>
    <xf numFmtId="164" fontId="11" fillId="0" borderId="0" xfId="0" applyNumberFormat="1" applyFont="1"/>
    <xf numFmtId="43" fontId="11" fillId="0" borderId="0" xfId="0" applyNumberFormat="1" applyFont="1"/>
    <xf numFmtId="0" fontId="1" fillId="0" borderId="0" xfId="0" applyFont="1" applyAlignment="1">
      <alignment horizontal="center"/>
    </xf>
    <xf numFmtId="0" fontId="14" fillId="5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5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vertical="center"/>
    </xf>
  </cellXfs>
  <cellStyles count="4">
    <cellStyle name="Moeda" xfId="1" builtinId="4"/>
    <cellStyle name="Normal" xfId="0" builtinId="0"/>
    <cellStyle name="Normal 2" xfId="3" xr:uid="{8F2421D5-B34C-45FC-A3AF-8BF7EA3C9F7B}"/>
    <cellStyle name="Porcentagem" xfId="2" builtinId="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1015457</xdr:colOff>
      <xdr:row>1</xdr:row>
      <xdr:rowOff>53912</xdr:rowOff>
    </xdr:from>
    <xdr:ext cx="1057910" cy="1047750"/>
    <xdr:pic>
      <xdr:nvPicPr>
        <xdr:cNvPr id="3" name="image1.png">
          <a:extLst>
            <a:ext uri="{FF2B5EF4-FFF2-40B4-BE49-F238E27FC236}">
              <a16:creationId xmlns:a16="http://schemas.microsoft.com/office/drawing/2014/main" id="{CB90AA09-4988-473A-94E0-7CBD7BC75F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48775" y="244412"/>
          <a:ext cx="1057910" cy="104775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aborador" refreshedDate="45351.429770601855" createdVersion="7" refreshedVersion="6" minRefreshableVersion="3" recordCount="9255" xr:uid="{626165C5-5DFE-4067-8A71-BB09C123F032}">
  <cacheSource type="worksheet">
    <worksheetSource ref="B5:K9260" sheet="Base"/>
  </cacheSource>
  <cacheFields count="10">
    <cacheField name="Mês" numFmtId="0">
      <sharedItems containsBlank="1"/>
    </cacheField>
    <cacheField name="Data" numFmtId="14">
      <sharedItems containsNonDate="0" containsDate="1" containsString="0" containsBlank="1" minDate="2023-01-01T00:00:00" maxDate="2024-01-01T00:00:00"/>
    </cacheField>
    <cacheField name="Nome Conta Gerencial" numFmtId="0">
      <sharedItems containsBlank="1"/>
    </cacheField>
    <cacheField name="Nome Conta" numFmtId="0">
      <sharedItems containsBlank="1"/>
    </cacheField>
    <cacheField name="Rubricas" numFmtId="0">
      <sharedItems containsBlank="1" count="35">
        <s v="6.1.1.2.2"/>
        <s v="6.1.1.2.1"/>
        <s v="6.1.5.6.1"/>
        <s v="6.1.5.3.1"/>
        <s v="6.1.2.5"/>
        <s v="6.1.6.1"/>
        <s v="6.1.2.3"/>
        <s v="6.1.2.7"/>
        <s v="6.1.5.1.1"/>
        <s v="6.1.3.9.4"/>
        <s v="6.1.3.7"/>
        <s v="6.1.3.2.1"/>
        <s v="6.1.3.2.2"/>
        <s v="6.1.3.5"/>
        <s v="6.1.5.1.2"/>
        <m/>
        <s v="6.1.4.4"/>
        <s v="6.1.4.1"/>
        <s v="6.1.3.2.4"/>
        <s v="6.1.3.6"/>
        <s v="6.1.5.5.1"/>
        <s v="6.1.5.4.2"/>
        <s v="6.1.5.4.1"/>
        <s v="6.1.3.8"/>
        <s v="6.1.3.1"/>
        <s v="6.1.3.9.3"/>
        <s v="6.1.2.2"/>
        <s v="6.1.2.1"/>
        <s v="6.1.5.8.2"/>
        <s v="6.1.3.9.1"/>
        <s v="6.1.5.2.1"/>
        <s v="6.1.3.9.2"/>
        <s v="6.1.2.4"/>
        <s v="6.1.3.2.5"/>
        <s v="6.1.3.5.2" u="1"/>
      </sharedItems>
    </cacheField>
    <cacheField name="Descrição" numFmtId="49">
      <sharedItems containsBlank="1"/>
    </cacheField>
    <cacheField name="Conta" numFmtId="0">
      <sharedItems containsBlank="1" containsMixedTypes="1" containsNumber="1" containsInteger="1" minValue="2310" maxValue="436021"/>
    </cacheField>
    <cacheField name="Valor" numFmtId="4">
      <sharedItems containsString="0" containsBlank="1" containsNumber="1" minValue="-1225599.99" maxValue="166966.85"/>
    </cacheField>
    <cacheField name="Histórico" numFmtId="0">
      <sharedItems containsBlank="1"/>
    </cacheField>
    <cacheField name="Complemento" numFmtId="0">
      <sharedItems containsDate="1" containsBlank="1" containsMixedTypes="1" minDate="1899-12-31T09:51:04" maxDate="2023-08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55">
  <r>
    <s v="Janeiro"/>
    <d v="2023-01-31T00:00:00"/>
    <s v="Folha De Pagamento"/>
    <s v="13 SALARIO - AREA FIM"/>
    <x v="0"/>
    <s v="Área Fim"/>
    <n v="431212"/>
    <n v="-88847.69"/>
    <s v="13º Salários conf Folha de Pagto Area Fim  Ref 01 2023 "/>
    <s v="13º Salários conf Folha de Pagto Area Fim  Ref 01 2023"/>
  </r>
  <r>
    <s v="Janeiro"/>
    <d v="2023-01-31T00:00:00"/>
    <s v="Folha De Pagamento"/>
    <s v="13 SALARIO - AREA FIM"/>
    <x v="0"/>
    <s v="Área Fim"/>
    <n v="431212"/>
    <n v="-3191.82"/>
    <s v="13º Salários conf Folha de Pagto Area Fim Rateio Ref 01 2023 "/>
    <s v="13º Salários conf Folha de Pagto Area Fim Rateio Ref 01 2023"/>
  </r>
  <r>
    <s v="Fevereiro"/>
    <d v="2023-02-28T00:00:00"/>
    <s v="Folha De Pagamento"/>
    <s v="13 SALARIO - AREA FIM"/>
    <x v="0"/>
    <s v="Área Fim"/>
    <n v="431212"/>
    <n v="-99613.63"/>
    <s v="13º Salários conf Folha de Pagto Area Fim ref fevereiro-23 "/>
    <s v="13º Salários conf Folha de Pagto Area Fim ref fevereiro-23"/>
  </r>
  <r>
    <s v="Fevereiro"/>
    <d v="2023-02-28T00:00:00"/>
    <s v="Folha De Pagamento"/>
    <s v="13 SALARIO - AREA FIM"/>
    <x v="0"/>
    <s v="Área Fim"/>
    <n v="431212"/>
    <n v="-3191.82"/>
    <s v="13º Salários conf Folha de Pagto Area Fim Rateio ref fevereiro-23 "/>
    <s v="13º Salários conf Folha de Pagto Area Fim Rateio ref fevereiro-23"/>
  </r>
  <r>
    <s v="Março"/>
    <d v="2023-03-31T00:00:00"/>
    <s v="Folha De Pagamento"/>
    <s v="13 SALARIO - AREA FIM"/>
    <x v="0"/>
    <s v="Área Fim"/>
    <n v="431212"/>
    <n v="-74367.490000000005"/>
    <s v="13º Salários conf Folha de Pagto Area Fim ref março-23 "/>
    <s v="13º Salários conf Folha de Pagto Area Fim ref março-23"/>
  </r>
  <r>
    <s v="Março"/>
    <d v="2023-03-31T00:00:00"/>
    <s v="Folha De Pagamento"/>
    <s v="13 SALARIO - AREA FIM"/>
    <x v="0"/>
    <s v="Área Fim"/>
    <n v="431212"/>
    <n v="-3191.82"/>
    <s v="13º Salários conf Folha de Pagto Area Fim Rateio ref março-23 "/>
    <s v="13º Salários conf Folha de Pagto Area Fim Rateio ref março-23"/>
  </r>
  <r>
    <s v="Abril"/>
    <d v="2023-04-30T00:00:00"/>
    <s v="Folha De Pagamento"/>
    <s v="13 SALARIO - AREA FIM"/>
    <x v="0"/>
    <s v="Área Fim"/>
    <n v="431212"/>
    <n v="-81560.62"/>
    <s v="13º Salários conf Folha de Pagto Area Fim ref abril-23 "/>
    <s v="13º Salários conf Folha de Pagto Area Fim ref abril-23"/>
  </r>
  <r>
    <s v="Abril"/>
    <d v="2023-04-30T00:00:00"/>
    <s v="Folha De Pagamento"/>
    <s v="13 SALARIO - AREA FIM"/>
    <x v="0"/>
    <s v="Área Fim"/>
    <n v="431212"/>
    <n v="-3191.82"/>
    <s v="13º Salários conf Folha de Pagto Area Fim Rateio ref abril-23 "/>
    <s v="13º Salários conf Folha de Pagto Area Fim Rateio ref abril-23"/>
  </r>
  <r>
    <s v="Maio"/>
    <d v="2023-05-31T00:00:00"/>
    <s v="Folha De Pagamento"/>
    <s v="13 SALARIO - AREA FIM"/>
    <x v="0"/>
    <s v="Área Fim"/>
    <n v="431212"/>
    <n v="-112318.63"/>
    <s v="13º Salários conf Folha de Pagto Area Fim ref maio-23 "/>
    <s v="13º Salários conf Folha de Pagto Area Fim ref maio-23"/>
  </r>
  <r>
    <s v="Maio"/>
    <d v="2023-05-31T00:00:00"/>
    <s v="Folha De Pagamento"/>
    <s v="13 SALARIO - AREA FIM"/>
    <x v="0"/>
    <s v="Área Fim"/>
    <n v="431212"/>
    <n v="-4465.55"/>
    <s v="13º Salários conf Folha de Pagto Area Fim Rateio ref maio-23 "/>
    <s v="13º Salários conf Folha de Pagto Area Fim Rateio ref maio-23"/>
  </r>
  <r>
    <s v="Junho"/>
    <d v="2023-06-30T00:00:00"/>
    <s v="Folha De Pagamento"/>
    <s v="13 SALARIO - AREA FIM"/>
    <x v="0"/>
    <s v="Área Fim"/>
    <n v="431212"/>
    <n v="-128199.59"/>
    <s v="13º Salários conf Folha de Pagto Area Fim ref junho-2023maio-23 "/>
    <s v="13º Salários conf Folha de Pagto Area Fim ref junho-2023maio-23"/>
  </r>
  <r>
    <s v="Junho"/>
    <d v="2023-06-30T00:00:00"/>
    <s v="Folha De Pagamento"/>
    <s v="13 SALARIO - AREA FIM"/>
    <x v="0"/>
    <s v="Área Fim"/>
    <n v="431212"/>
    <n v="-3446.57"/>
    <s v="13º Salários conf Folha de Pagto Area Fim Rateio ref junho-2023 "/>
    <s v="13º Salários conf Folha de Pagto Area Fim Rateio ref junho-2023"/>
  </r>
  <r>
    <s v="Julho"/>
    <d v="2023-07-31T00:00:00"/>
    <s v="Folha De Pagamento"/>
    <s v="13 SALARIO - AREA FIM"/>
    <x v="0"/>
    <s v="Área Fim"/>
    <n v="431212"/>
    <n v="-51386.02"/>
    <s v="13º Salários conf Folha de Pagto Area Fim ref julho-2023 "/>
    <s v="13º Salários conf Folha de Pagto Area Fim ref julho-2023"/>
  </r>
  <r>
    <s v="Julho"/>
    <d v="2023-07-31T00:00:00"/>
    <s v="Folha De Pagamento"/>
    <s v="13 SALARIO - AREA FIM"/>
    <x v="0"/>
    <s v="Área Fim"/>
    <n v="431212"/>
    <n v="-3556.56"/>
    <s v="13º Salários conf Folha de Pagto Area Fim Rateio ref julho-2023 "/>
    <s v="13º Salários conf Folha de Pagto Area Fim Rateio ref julho-2023"/>
  </r>
  <r>
    <s v="Agosto"/>
    <d v="2023-08-31T00:00:00"/>
    <s v="Folha De Pagamento"/>
    <s v="13 SALARIO - AREA FIM"/>
    <x v="0"/>
    <s v="Área Fim"/>
    <n v="431212"/>
    <n v="-88879.9"/>
    <s v="13º Salários conf Folha de Pagto Area Fim ref Agosto-2023 "/>
    <s v="13º Salários conf Folha de Pagto Area Fim ref Agosto-2023"/>
  </r>
  <r>
    <s v="Agosto"/>
    <d v="2023-08-31T00:00:00"/>
    <s v="Folha De Pagamento"/>
    <s v="13 SALARIO - AREA FIM"/>
    <x v="0"/>
    <s v="Área Fim"/>
    <n v="431212"/>
    <n v="-13047.63"/>
    <s v="13º Salários conf Folha de Pagto Area Fim Rateio ref Agosto-2023 "/>
    <s v="13º Salários conf Folha de Pagto Area Fim Rateio ref Agosto-2023"/>
  </r>
  <r>
    <s v="Setembro"/>
    <d v="2023-09-30T00:00:00"/>
    <s v="Folha De Pagamento"/>
    <s v="13 SALARIO - AREA FIM"/>
    <x v="0"/>
    <s v="Área Fim"/>
    <s v="431212"/>
    <n v="-86222.46"/>
    <s v="13º Salários conf Folha de Pagto Area Fim ref Setembro-2023 "/>
    <s v="13º Salários conf Folha de Pagto Area Fim ref Setembro-2023"/>
  </r>
  <r>
    <s v="Setembro"/>
    <d v="2023-09-30T00:00:00"/>
    <s v="Folha De Pagamento"/>
    <s v="13 SALARIO - AREA FIM"/>
    <x v="0"/>
    <s v="Área Fim"/>
    <s v="431212"/>
    <n v="6154.5"/>
    <s v="13º Salários conf Folha de Pagto Area Fim Rateio ref Setembro-2023 "/>
    <s v="13º Salários conf Folha de Pagto Area Fim Rateio ref Setembro-2023"/>
  </r>
  <r>
    <s v="Outubro"/>
    <d v="2023-10-31T00:00:00"/>
    <s v="Folha De Pagamento"/>
    <s v="13 SALARIO - AREA FIM"/>
    <x v="0"/>
    <s v="Área Fim"/>
    <s v="431212"/>
    <n v="-102674.36"/>
    <s v="13º Salários conf Folha de Pagto Area Fim ref Outubro-2023 "/>
    <s v="13º Salários conf Folha de Pagto Area Fim ref Outubro-2023"/>
  </r>
  <r>
    <s v="Outubro"/>
    <d v="2023-10-31T00:00:00"/>
    <s v="Folha De Pagamento"/>
    <s v="13 SALARIO - AREA FIM"/>
    <x v="0"/>
    <s v="Área Fim"/>
    <s v="431212"/>
    <n v="-3446.57"/>
    <s v="13º Salários conf Folha de Pagto Area Fim Rateio ref Outubro-2023 "/>
    <s v="13º Salários conf Folha de Pagto Area Fim Rateio ref Outubro-2023"/>
  </r>
  <r>
    <s v="Novembro"/>
    <d v="2023-11-30T00:00:00"/>
    <s v="Folha De Pagamento"/>
    <s v="13 SALARIO - AREA FIM"/>
    <x v="0"/>
    <s v="Área Fim"/>
    <s v="431212"/>
    <n v="-32261.06"/>
    <s v="Valor Referente Provisão 13º Salário Area Fim Novembro-2023 "/>
    <s v="Valor Referente Provisão 13º Salário Area Fim Novembro-2023"/>
  </r>
  <r>
    <s v="Novembro"/>
    <d v="2023-11-30T00:00:00"/>
    <s v="Folha De Pagamento"/>
    <s v="13 SALARIO - AREA FIM"/>
    <x v="0"/>
    <s v="Área Fim"/>
    <s v="431212"/>
    <n v="-3446.56"/>
    <s v="Valor Referente Provisão 13º Salário Area Fim Rateio Novembro-2023 "/>
    <s v="Valor Referente Provisão 13º Salário Area Fim Rateio Novembro-2023"/>
  </r>
  <r>
    <s v="Dezembro"/>
    <d v="2023-12-31T00:00:00"/>
    <s v="Folha De Pagamento"/>
    <s v="13 SALARIO - AREA FIM"/>
    <x v="0"/>
    <s v="Área Fim"/>
    <s v="431212"/>
    <n v="-147373.54"/>
    <s v="Valor Referente Provisão 13º Salário Area Fim Dezembro-2023 "/>
    <s v="Valor Referente Provisão 13º Salário Area Fim Dezembro-2023"/>
  </r>
  <r>
    <s v="Dezembro"/>
    <d v="2023-12-31T00:00:00"/>
    <s v="Folha De Pagamento"/>
    <s v="13 SALARIO - AREA FIM"/>
    <x v="0"/>
    <s v="Área Fim"/>
    <s v="431212"/>
    <n v="-3576.28"/>
    <s v="Valor Referente Provisão 13º Salário Area Fim Rateio Dezembro-2023 "/>
    <s v="Valor Referente Provisão 13º Salário Area Fim Rateio Dezembro-2023"/>
  </r>
  <r>
    <s v="Janeiro"/>
    <d v="2023-01-31T00:00:00"/>
    <s v="Folha De Pagamento"/>
    <s v="13 SALARIO - AREA MEIO"/>
    <x v="1"/>
    <s v="Área Meio"/>
    <n v="431206"/>
    <n v="-14479.83"/>
    <s v="13º Salários conf Folha de Pagto Area Meio Rateio Ref 01 2023 "/>
    <s v="13º Salários conf Folha de Pagto Area Meio Rateio Ref 01 2023"/>
  </r>
  <r>
    <s v="Fevereiro"/>
    <d v="2023-02-28T00:00:00"/>
    <s v="Folha De Pagamento"/>
    <s v="13 SALARIO - AREA MEIO"/>
    <x v="1"/>
    <s v="Área Meio"/>
    <n v="431206"/>
    <n v="-15849.33"/>
    <s v="13º Salários conf Folha de Pagto Area Meio Rateio ref fevereiro-23 "/>
    <s v="13º Salários conf Folha de Pagto Area Meio Rateio ref fevereiro-23"/>
  </r>
  <r>
    <s v="Março"/>
    <d v="2023-03-31T00:00:00"/>
    <s v="Folha De Pagamento"/>
    <s v="13 SALARIO - AREA MEIO"/>
    <x v="1"/>
    <s v="Área Meio"/>
    <n v="431206"/>
    <n v="-14481.24"/>
    <s v="13º Salários conf Folha de Pagto Area Meio Rateio ref março-23 "/>
    <s v="13º Salários conf Folha de Pagto Area Meio Rateio ref março-23"/>
  </r>
  <r>
    <s v="Abril"/>
    <d v="2023-04-30T00:00:00"/>
    <s v="Folha De Pagamento"/>
    <s v="13 SALARIO - AREA MEIO"/>
    <x v="1"/>
    <s v="Área Meio"/>
    <n v="431206"/>
    <n v="-11444.01"/>
    <s v="13º Salários conf Folha de Pagto Area Meio Rateio ref abril-23 "/>
    <s v="13º Salários conf Folha de Pagto Area Meio Rateio ref abril-23"/>
  </r>
  <r>
    <s v="Maio"/>
    <d v="2023-05-31T00:00:00"/>
    <s v="Folha De Pagamento"/>
    <s v="13 SALARIO - AREA MEIO"/>
    <x v="1"/>
    <s v="Área Meio"/>
    <n v="431206"/>
    <n v="-20162.91"/>
    <s v="13º Salários conf Folha de Pagto Area Meio Rateio ref maio-23 "/>
    <s v="13º Salários conf Folha de Pagto Area Meio Rateio ref maio-23"/>
  </r>
  <r>
    <s v="Junho"/>
    <d v="2023-06-30T00:00:00"/>
    <s v="Folha De Pagamento"/>
    <s v="13 SALARIO - AREA MEIO"/>
    <x v="1"/>
    <s v="Área Meio"/>
    <n v="431206"/>
    <n v="-15719.89"/>
    <s v="13º Salários conf Folha de Pagto Area Meio Rateio ref junho-2023 "/>
    <s v="13º Salários conf Folha de Pagto Area Meio Rateio ref junho-2023"/>
  </r>
  <r>
    <s v="Julho"/>
    <d v="2023-07-31T00:00:00"/>
    <s v="Folha De Pagamento"/>
    <s v="13 SALARIO - AREA MEIO"/>
    <x v="1"/>
    <s v="Área Meio"/>
    <n v="431206"/>
    <n v="-11539.35"/>
    <s v="13º Salários conf Folha de Pagto Area Meio Rateio ref julho-2023 "/>
    <s v="13º Salários conf Folha de Pagto Area Meio Rateio ref julho-2023"/>
  </r>
  <r>
    <s v="Agosto"/>
    <d v="2023-08-31T00:00:00"/>
    <s v="Folha De Pagamento"/>
    <s v="13 SALARIO - AREA MEIO"/>
    <x v="1"/>
    <s v="Área Meio"/>
    <n v="431206"/>
    <n v="-11376.25"/>
    <s v="13º Salários conf Folha de Pagto Area Meio Rateio ref Agosto-2023 "/>
    <s v="13º Salários conf Folha de Pagto Area Meio Rateio ref Agosto-2023"/>
  </r>
  <r>
    <s v="Setembro"/>
    <d v="2023-09-30T00:00:00"/>
    <s v="Folha De Pagamento"/>
    <s v="13 SALARIO - AREA MEIO"/>
    <x v="1"/>
    <s v="Área Meio"/>
    <s v="431206"/>
    <n v="-13839.65"/>
    <s v="13º Salários conf Folha de Pagto Area Meio Rateio ref Setembro-2023Agosto-2023 "/>
    <s v="13º Salários conf Folha de Pagto Area Meio Rateio ref Setembro-2023Agosto-2023"/>
  </r>
  <r>
    <s v="Outubro"/>
    <d v="2023-10-31T00:00:00"/>
    <s v="Folha De Pagamento"/>
    <s v="13 SALARIO - AREA MEIO"/>
    <x v="1"/>
    <s v="Área Meio"/>
    <s v="431206"/>
    <n v="-14163.73"/>
    <s v="13º Salários conf Folha de Pagto Area Meio Rateio ref  Outubro-2023 "/>
    <s v="13º Salários conf Folha de Pagto Area Meio Rateio ref  Outubro-2023"/>
  </r>
  <r>
    <s v="Novembro"/>
    <d v="2023-11-30T00:00:00"/>
    <s v="Folha De Pagamento"/>
    <s v="13 SALARIO - AREA MEIO"/>
    <x v="1"/>
    <s v="Área Meio"/>
    <s v="431206"/>
    <n v="-2495.38"/>
    <s v="Férias Indenizadas conf Folha de Rescisão Area Meio Rateio Novembro/2023 "/>
    <s v="Férias Indenizadas conf Folha de Rescisão Area Meio Rateio Novembro/2023"/>
  </r>
  <r>
    <s v="Novembro"/>
    <d v="2023-11-30T00:00:00"/>
    <s v="Folha De Pagamento"/>
    <s v="13 SALARIO - AREA MEIO"/>
    <x v="1"/>
    <s v="Área Meio"/>
    <s v="431206"/>
    <n v="2225.0300000000002"/>
    <s v="Valor Referente Provisão 13º Salário Area Meio Novembro-2023 "/>
    <s v="Valor Referente Provisão 13º Salário Area Meio Novembro-2023"/>
  </r>
  <r>
    <s v="Dezembro"/>
    <d v="2023-12-31T00:00:00"/>
    <s v="Folha De Pagamento"/>
    <s v="13 SALARIO - AREA MEIO"/>
    <x v="1"/>
    <s v="Área Meio"/>
    <s v="431206"/>
    <n v="-20808"/>
    <s v="Valor Referente Provisão 13º Salário Area Meio Dezembro-2023 "/>
    <s v="Valor Referente Provisão 13º Salário Area Meio Dezembro-2023"/>
  </r>
  <r>
    <s v="Janeiro"/>
    <d v="2023-01-09T00:00:00"/>
    <s v="Benefícios"/>
    <s v="ALIMENTAÇÃO/CESTA BÁSICA - AREA FIM"/>
    <x v="0"/>
    <s v="Área Fim"/>
    <n v="421124"/>
    <n v="-54343.21"/>
    <s v="Pagto. ref. Vale Alimentação 01/23 - (Boleto 37760554 - Alelo S.A) "/>
    <s v="Vale Alimentação 01/23 - (Boleto 37760554 - Alelo S.A)"/>
  </r>
  <r>
    <s v="Fevereiro"/>
    <d v="2023-02-09T00:00:00"/>
    <s v="Benefícios"/>
    <s v="ALIMENTAÇÃO/CESTA BÁSICA - AREA FIM"/>
    <x v="0"/>
    <s v="Área Fim"/>
    <n v="421124"/>
    <n v="-54536"/>
    <s v="Pagto. ref. Vale Alimentação 02/23 - (Boleto 38455832 - Alelo S.A) "/>
    <s v="Vale Alimentação 02/23 - (Boleto 38455832 - Alelo S.A)"/>
  </r>
  <r>
    <s v="Março"/>
    <d v="2023-03-03T00:00:00"/>
    <s v="Benefícios"/>
    <s v="ALIMENTAÇÃO/CESTA BÁSICA - AREA FIM"/>
    <x v="0"/>
    <s v="Área Fim"/>
    <n v="421124"/>
    <n v="-55350.42"/>
    <s v="Pagto. ref. Vale Alimentação 03/23 - (Boleto 38700227 - Alelo S.A) "/>
    <s v="Vale Alimentação 03/23 - (Boleto 38700227 - Alelo S.A)"/>
  </r>
  <r>
    <s v="Abril"/>
    <d v="2023-04-11T00:00:00"/>
    <s v="Benefícios"/>
    <s v="ALIMENTAÇÃO/CESTA BÁSICA - AREA FIM"/>
    <x v="0"/>
    <s v="Área Fim"/>
    <n v="421124"/>
    <n v="-54144"/>
    <s v="Pagto. ref. Vale Alimentação 04/23 - (Boleto 38569232 - Alelo S.A) "/>
    <s v="Vale Alimentação 04/23 - (Boleto 38569232 - Alelo S.A)"/>
  </r>
  <r>
    <s v="Maio"/>
    <d v="2023-05-10T00:00:00"/>
    <s v="Benefícios"/>
    <s v="ALIMENTAÇÃO/CESTA BÁSICA - AREA FIM"/>
    <x v="0"/>
    <s v="Área Fim"/>
    <n v="421124"/>
    <n v="-61272.14"/>
    <s v="Pagto. ref. Vale Alimentação 05/23 - (Boleto 38854025- Alelo S.A) "/>
    <s v="Vale Alimentação 05/23 - (Boleto 38854025- Alelo S.A)"/>
  </r>
  <r>
    <s v="Junho"/>
    <d v="2023-06-13T00:00:00"/>
    <s v="Benefícios"/>
    <s v="ALIMENTAÇÃO/CESTA BÁSICA - AREA FIM"/>
    <x v="0"/>
    <s v="Área Fim"/>
    <n v="421124"/>
    <n v="-57112.89"/>
    <s v="Pagto. ref. Vale Alimentação 06/23 - (Boleto  39136987 - Alelo S.A) "/>
    <s v="Vale Alimentação 06/23 - (Boleto  39136987 - Alelo S.A)"/>
  </r>
  <r>
    <s v="Julho"/>
    <d v="2023-07-12T00:00:00"/>
    <s v="Benefícios"/>
    <s v="ALIMENTAÇÃO/CESTA BÁSICA - AREA FIM"/>
    <x v="0"/>
    <s v="Área Fim"/>
    <n v="421124"/>
    <n v="-56691.42"/>
    <s v="Pagto. ref. Vale Alimentação 07/23 - (Boleto  45220538 - Alelo S.A) "/>
    <s v="Vale Alimentação 07/23 - (Boleto  45220538 - Alelo S.A)"/>
  </r>
  <r>
    <s v="Agosto"/>
    <d v="2023-08-14T00:00:00"/>
    <s v="Benefícios"/>
    <s v="ALIMENTAÇÃO/CESTA BÁSICA - AREA FIM"/>
    <x v="0"/>
    <s v="Área Fim"/>
    <n v="421124"/>
    <n v="-56699.040000000001"/>
    <s v="Pagto. ref. Vale Alimentação 08/23 - (Boleto 48410395 - Alelo S.A) "/>
    <s v="Vale Alimentação 08/23 - (Boleto 48410395 - Alelo S.A)"/>
  </r>
  <r>
    <s v="Setembro"/>
    <d v="2023-09-13T00:00:00"/>
    <s v="Benefícios"/>
    <s v="ALIMENTAÇÃO/CESTA BÁSICA - AREA FIM"/>
    <x v="0"/>
    <s v="Área Fim"/>
    <s v="421124"/>
    <n v="-55418.16"/>
    <s v="Pagto. ref. Vale Alimentação 09/23 - (Boleto 40030806 - Alelo S.A) "/>
    <s v="Vale Alimentação 09/23 - (Boleto 40030806 - Alelo S.A)"/>
  </r>
  <r>
    <s v="Outubro"/>
    <d v="2023-10-11T00:00:00"/>
    <s v="Benefícios"/>
    <s v="ALIMENTAÇÃO/CESTA BÁSICA - AREA FIM"/>
    <x v="0"/>
    <s v="Área Fim"/>
    <s v="421124"/>
    <n v="-56488.1"/>
    <s v="Pagto. ref. Vale Alimentação 10/23 - (Boleto 40316166 - Alelo S.A) "/>
    <s v="Vale Alimentação 10/23 - (Boleto 40316166 - Alelo S.A)"/>
  </r>
  <r>
    <s v="Novembro"/>
    <d v="2023-11-13T00:00:00"/>
    <s v="Benefícios"/>
    <s v="ALIMENTAÇÃO/CESTA BÁSICA - AREA FIM"/>
    <x v="0"/>
    <s v="Área Fim"/>
    <s v="421124"/>
    <n v="-57535.18"/>
    <s v="Pagto. ref. Vale Alimentação 11/23 - (Boleto 51451535 - Alelo S.A) "/>
    <s v="Vale Alimentação 11/23 - (Boleto 51451535 - Alelo S.A)"/>
  </r>
  <r>
    <s v="Dezembro"/>
    <d v="2023-12-14T00:00:00"/>
    <s v="Benefícios"/>
    <s v="ALIMENTAÇÃO/CESTA BÁSICA - AREA FIM"/>
    <x v="0"/>
    <s v="Área Fim"/>
    <s v="421124"/>
    <n v="-57535.18"/>
    <s v="Pagto. ref. Vale Alimentação 12/23 - (Boleto 52817196 - Alelo S.A) "/>
    <s v="Vale Alimentação 12/23 - (Boleto 52817196 - Alelo S.A)"/>
  </r>
  <r>
    <s v="Janeiro"/>
    <d v="2023-01-09T00:00:00"/>
    <s v="Benefícios"/>
    <s v="ALIMENTAÇÃO/CESTA BÁSICA - AREA MEIO"/>
    <x v="1"/>
    <s v="Área Meio"/>
    <n v="421123"/>
    <n v="-5628"/>
    <s v="Pagto. ref. Vale Alimentação 01/23 - (Boleto 37760554 - Alelo S.A) "/>
    <s v="Vale Alimentação 01/23 - (Boleto 37760554 - Alelo S.A)"/>
  </r>
  <r>
    <s v="Fevereiro"/>
    <d v="2023-02-09T00:00:00"/>
    <s v="Benefícios"/>
    <s v="ALIMENTAÇÃO/CESTA BÁSICA - AREA MEIO"/>
    <x v="1"/>
    <s v="Área Meio"/>
    <n v="421123"/>
    <n v="-5628"/>
    <s v="Pagto. ref. Vale Alimentação 02/23 - (Boleto 38455832 - Alelo S.A) "/>
    <s v="Vale Alimentação 02/23 - (Boleto 38455832 - Alelo S.A)"/>
  </r>
  <r>
    <s v="Março"/>
    <d v="2023-03-03T00:00:00"/>
    <s v="Benefícios"/>
    <s v="ALIMENTAÇÃO/CESTA BÁSICA - AREA MEIO"/>
    <x v="1"/>
    <s v="Área Meio"/>
    <n v="421123"/>
    <n v="-5463.03"/>
    <s v="Pagto. ref. Vale Alimentação 03/23 - (Boleto 38700227 - Alelo S.A) "/>
    <s v="Vale Alimentação 03/23 - (Boleto 38700227 - Alelo S.A)"/>
  </r>
  <r>
    <s v="Abril"/>
    <d v="2023-04-11T00:00:00"/>
    <s v="Benefícios"/>
    <s v="ALIMENTAÇÃO/CESTA BÁSICA - AREA MEIO"/>
    <x v="1"/>
    <s v="Área Meio"/>
    <n v="421123"/>
    <n v="-5593.1"/>
    <s v="Pagto. ref. Vale Alimentação 04/23 - (Boleto 38569232 - Alelo S.A) "/>
    <s v="Vale Alimentação 04/23 - (Boleto 38569232 - Alelo S.A)"/>
  </r>
  <r>
    <s v="Maio"/>
    <d v="2023-05-10T00:00:00"/>
    <s v="Benefícios"/>
    <s v="ALIMENTAÇÃO/CESTA BÁSICA - AREA MEIO"/>
    <x v="1"/>
    <s v="Área Meio"/>
    <n v="421123"/>
    <n v="-6316.39"/>
    <s v="Pagto. ref. Vale Alimentação 05/23 - (Boleto  38854025 - Alelo S.A) "/>
    <s v="Vale Alimentação 05/23 - (Boleto  38854025 - Alelo S.A)"/>
  </r>
  <r>
    <s v="Junho"/>
    <d v="2023-06-13T00:00:00"/>
    <s v="Benefícios"/>
    <s v="ALIMENTAÇÃO/CESTA BÁSICA - AREA MEIO"/>
    <x v="1"/>
    <s v="Área Meio"/>
    <n v="421123"/>
    <n v="-6074.08"/>
    <s v="Pagto. ref. Vale Alimentação 06/23 - (Boleto  39136987 - Alelo S.A) "/>
    <s v="Vale Alimentação 06/23 - (Boleto  39136987 - Alelo S.A)"/>
  </r>
  <r>
    <s v="Julho"/>
    <d v="2023-07-12T00:00:00"/>
    <s v="Benefícios"/>
    <s v="ALIMENTAÇÃO/CESTA BÁSICA - AREA MEIO"/>
    <x v="1"/>
    <s v="Área Meio"/>
    <n v="421123"/>
    <n v="-5989.75"/>
    <s v="Pagto. ref. Vale Alimentação 07/23 - (Boleto  45220538 - Alelo S.A) "/>
    <s v="Vale Alimentação 07/23 - (Boleto  45220538 - Alelo S.A)"/>
  </r>
  <r>
    <s v="Agosto"/>
    <d v="2023-08-14T00:00:00"/>
    <s v="Benefícios"/>
    <s v="ALIMENTAÇÃO/CESTA BÁSICA - AREA MEIO"/>
    <x v="1"/>
    <s v="Área Meio"/>
    <n v="421123"/>
    <n v="-5895.77"/>
    <s v="Pagto. ref. Vale Alimentação 08/23 - (Boleto 48410395 - Alelo S.A) "/>
    <s v="Vale Alimentação 08/23 - (Boleto 48410395 - Alelo S.A)"/>
  </r>
  <r>
    <s v="Setembro"/>
    <d v="2023-09-13T00:00:00"/>
    <s v="Benefícios"/>
    <s v="ALIMENTAÇÃO/CESTA BÁSICA - AREA MEIO"/>
    <x v="1"/>
    <s v="Área Meio"/>
    <s v="421123"/>
    <n v="-5899.05"/>
    <s v="Pagto. ref. Vale Alimentação 09/23 - (Boleto 40030806 - Alelo S.A) "/>
    <s v="Vale Alimentação 09/23 - (Boleto 40030806 - Alelo S.A)"/>
  </r>
  <r>
    <s v="Outubro"/>
    <d v="2023-10-11T00:00:00"/>
    <s v="Benefícios"/>
    <s v="ALIMENTAÇÃO/CESTA BÁSICA - AREA MEIO"/>
    <x v="1"/>
    <s v="Área Meio"/>
    <s v="421123"/>
    <n v="-5714.36"/>
    <s v="Pagto. ref. Vale Alimentação 10/23 - (Boleto 40316166 - Alelo S.A) "/>
    <s v="Vale Alimentação 10/23 - (Boleto 40316166 - Alelo S.A)"/>
  </r>
  <r>
    <s v="Novembro"/>
    <d v="2023-11-13T00:00:00"/>
    <s v="Benefícios"/>
    <s v="ALIMENTAÇÃO/CESTA BÁSICA - AREA MEIO"/>
    <x v="1"/>
    <s v="Área Meio"/>
    <s v="421123"/>
    <n v="-5714.36"/>
    <s v="Pagto. ref. Vale Alimentação 11/23 - (Boleto 51451535 - Alelo S.A) "/>
    <s v="Vale Alimentação 11/23 - (Boleto 51451535 - Alelo S.A)"/>
  </r>
  <r>
    <s v="Novembro"/>
    <d v="2023-11-27T00:00:00"/>
    <s v="Benefícios"/>
    <s v="ALIMENTAÇÃO/CESTA BÁSICA - AREA MEIO"/>
    <x v="1"/>
    <s v="Área Meio"/>
    <s v="421123"/>
    <n v="-90.7"/>
    <s v="Pagto. ref. Vale Alimentação Comp 11/23 - (Boleto 40726094 - Alelo S.A) "/>
    <s v="Vale Alimentação Comp 11/23 - (Boleto 40726094 - Alelo S.A)"/>
  </r>
  <r>
    <s v="Dezembro"/>
    <d v="2023-12-14T00:00:00"/>
    <s v="Benefícios"/>
    <s v="ALIMENTAÇÃO/CESTA BÁSICA - AREA MEIO"/>
    <x v="1"/>
    <s v="Área Meio"/>
    <s v="421123"/>
    <n v="-5623.66"/>
    <s v="Pagto. ref. Vale Alimentação 12/23 - (Boleto 52817196 - Alelo S.A) "/>
    <s v="Vale Alimentação 12/23 - (Boleto 52817196 - Alelo S.A)"/>
  </r>
  <r>
    <s v="Fevereiro"/>
    <d v="2023-02-23T00:00:00"/>
    <s v="Acervo Musical"/>
    <s v="AQUISIÇÃO/COMPRA DE PARTITURAS"/>
    <x v="2"/>
    <s v="Acervo Musical, Métodos de Ensino e Material Didático."/>
    <n v="436004"/>
    <n v="-282.64999999999998"/>
    <s v="FECHAMENTO DE OPERAÇÃO DE CÂMBIO - PROC. Nº 2023021600001846 - PAGAMENTO À J.W. PEPEER &amp; SON, INC. "/>
    <s v="FECHAMENTO DE OPERAÇÃO DE CÂMBIO - PROC. Nº 2023021600001846 - PAGAMENTO À J.W. PEPEER &amp; SON, INC."/>
  </r>
  <r>
    <s v="Fevereiro"/>
    <d v="2023-02-23T00:00:00"/>
    <s v="Acervo Musical"/>
    <s v="AQUISIÇÃO/COMPRA DE PARTITURAS"/>
    <x v="2"/>
    <s v="Acervo Musical, Métodos de Ensino e Material Didático."/>
    <n v="436004"/>
    <n v="-308.33999999999997"/>
    <s v="FECHAMENTO DE OPERAÇÃO DE CÂMBIO - PROC. Nº 2023021600001851 - PAGAMENTO À J.W. PEPEER &amp; SON, INC. "/>
    <s v="FECHAMENTO DE OPERAÇÃO DE CÂMBIO - PROC. Nº 2023021600001851 - PAGAMENTO À J.W. PEPEER &amp; SON, INC."/>
  </r>
  <r>
    <s v="Fevereiro"/>
    <d v="2023-02-23T00:00:00"/>
    <s v="Acervo Musical"/>
    <s v="AQUISIÇÃO/COMPRA DE PARTITURAS"/>
    <x v="2"/>
    <s v="Acervo Musical, Métodos de Ensino e Material Didático."/>
    <n v="436004"/>
    <n v="-565.29"/>
    <s v="FECHAMENTO DE OPERAÇÃO DE CÂMBIO - PROC. Nº 2023021600001839 - PAGAMENTO À J.W. PEPEER &amp; SON, INC. "/>
    <s v="FECHAMENTO DE OPERAÇÃO DE CÂMBIO - PROC. Nº 2023021600001839 - PAGAMENTO À J.W. PEPEER &amp; SON, INC."/>
  </r>
  <r>
    <s v="Fevereiro"/>
    <d v="2023-02-23T00:00:00"/>
    <s v="Acervo Musical"/>
    <s v="AQUISIÇÃO/COMPRA DE PARTITURAS"/>
    <x v="2"/>
    <s v="Acervo Musical, Métodos de Ensino e Material Didático."/>
    <n v="436004"/>
    <n v="-55.07"/>
    <s v="RETENÇÃO DE I.R. S/ FECHAMENTO DE OPERAÇÃO DE CÂMBIO - PROC. Nº 2023021600001851 - PAGAMENTO À J.W. PEPEER &amp; SON, INC. "/>
    <s v="RETENÇÃO DE I.R. S/ FECHAMENTO DE OPERAÇÃO DE CÂMBIO - PROC. Nº 2023021600001851 - PAGAMENTO À J.W. PEPEER &amp; SON, INC."/>
  </r>
  <r>
    <s v="Fevereiro"/>
    <d v="2023-02-24T00:00:00"/>
    <s v="Acervo Musical"/>
    <s v="AQUISIÇÃO/COMPRA DE PARTITURAS"/>
    <x v="2"/>
    <s v="Acervo Musical, Métodos de Ensino e Material Didático."/>
    <n v="436004"/>
    <n v="-50.48"/>
    <s v="I.R. S/ FECHAMENTO DE OPERAÇÃO DE CÂMBIO - PROC. Nº 2023021600001846 - PAGAMENTO À J.W. PEPEER &amp; SON, INC. "/>
    <s v="I.R. S/ FECHAMENTO DE OPERAÇÃO DE CÂMBIO - PROC. Nº 2023021600001846 - PAGAMENTO À J.W. PEPEER &amp; SON, INC."/>
  </r>
  <r>
    <s v="Fevereiro"/>
    <d v="2023-02-24T00:00:00"/>
    <s v="Acervo Musical"/>
    <s v="AQUISIÇÃO/COMPRA DE PARTITURAS"/>
    <x v="2"/>
    <s v="Acervo Musical, Métodos de Ensino e Material Didático."/>
    <n v="436004"/>
    <n v="-100.97"/>
    <s v="I.R. S/ FECHAMENTO DE OPERAÇÃO DE CÂMBIO - PROC. Nº 2023021600001839 - PAGAMENTO À J.W. PEPEER &amp; SON, INC. "/>
    <s v="I.R. S/ FECHAMENTO DE OPERAÇÃO DE CÂMBIO - PROC. Nº 2023021600001839 - PAGAMENTO À J.W. PEPEER &amp; SON, INC."/>
  </r>
  <r>
    <s v="Março"/>
    <d v="2023-03-01T00:00:00"/>
    <s v="Acervo Musical"/>
    <s v="AQUISIÇÃO/COMPRA DE PARTITURAS"/>
    <x v="2"/>
    <s v="Acervo Musical, Métodos de Ensino e Material Didático."/>
    <n v="436004"/>
    <n v="-452.49"/>
    <s v="FECHAMENTO DE OPERAÇÃO DE CÂMBIO - PROC. Nº 2023022800002008 - PAGAMENTO À J.W. PEPEER &amp; SON, INC- ACERVO MUSICAL, MÉTODOS DE ENSINO E MATERIAL DIDÁTICO. "/>
    <s v="FECHAMENTO DE OPERAÇÃO DE CÂMBIO - PROC. Nº 2023022800002008 - PAGAMENTO À J.W. PEPEER &amp; SON, INC- ACERVO MUSICAL, MÉTODOS DE ENSINO E MATERIAL DIDÁTICO."/>
  </r>
  <r>
    <s v="Março"/>
    <d v="2023-03-02T00:00:00"/>
    <s v="Acervo Musical"/>
    <s v="AQUISIÇÃO/COMPRA DE PARTITURAS"/>
    <x v="2"/>
    <s v="Acervo Musical, Métodos de Ensino e Material Didático."/>
    <n v="436004"/>
    <n v="-79.849999999999994"/>
    <s v="I.R. S/ FECHAMENTO DE OPERAÇÃO DE CÂMBIO - PROC. Nº 2023022800002008 - PAGAMENTO À J.W. PEPEER &amp; SON, INC- ACERVO MUSICAL, MÉTODOS DE ENSINO E MATERIAL DIDÁTICO. "/>
    <s v="I.R. S/ FECHAMENTO DE OPERAÇÃO DE CÂMBIO - PROC. Nº 2023022800002008 - PAGAMENTO À J.W. PEPEER &amp; SON, INC- ACERVO MUSICAL, MÉTODOS DE ENSINO E MATERIAL DIDÁTICO."/>
  </r>
  <r>
    <s v="Março"/>
    <d v="2023-03-15T00:00:00"/>
    <s v="Acervo Musical"/>
    <s v="AQUISIÇÃO/COMPRA DE PARTITURAS"/>
    <x v="2"/>
    <s v="Acervo Musical, Métodos de Ensino e Material Didático."/>
    <n v="436004"/>
    <n v="-610.65"/>
    <s v="FECHAMENTO DE OPERAÇÃO DE CÂMBIO - PROC. Nº 2023031500001704 - PAGAMENTO À J.W. PEPEER &amp; SON, INC- ACERVO MUSICAL, MÉTODOS DE ENSINO E MATERIAL DIDÁTICO. "/>
    <s v="FECHAMENTO DE OPERAÇÃO DE CÂMBIO - PROC. Nº 2023031500001704 - PAGAMENTO À J.W. PEPEER &amp; SON, INC- ACERVO MUSICAL, MÉTODOS DE ENSINO E MATERIAL DIDÁTICO."/>
  </r>
  <r>
    <s v="Março"/>
    <d v="2023-03-15T00:00:00"/>
    <s v="Acervo Musical"/>
    <s v="AQUISIÇÃO/COMPRA DE PARTITURAS"/>
    <x v="2"/>
    <s v="Acervo Musical, Métodos de Ensino e Material Didático."/>
    <n v="436004"/>
    <n v="-2.3199999999999998"/>
    <s v="RETENÇÃO DE IOF À RECOLHER S/ FECHAMENTO DE OPERAÇÃO DE CÂMBIO - PROC. Nº 2023031500001704 - PAGAMENTO À J.W. PEPEER &amp; SON, INC- ACERVO MUSICAL, MÉTODOS DE ENSINO E MATERIAL DIDÁTICO. "/>
    <s v="RETENÇÃO DE IOF À RECOLHER S/ FECHAMENTO DE OPERAÇÃO DE CÂMBIO - PROC. Nº 2023031500001704 - PAGAMENTO À J.W. PEPEER &amp; SON, INC- ACERVO MUSICAL, MÉTODOS DE ENSINO E MATERIAL DIDÁTICO."/>
  </r>
  <r>
    <s v="Março"/>
    <d v="2023-03-15T00:00:00"/>
    <s v="Acervo Musical"/>
    <s v="AQUISIÇÃO/COMPRA DE PARTITURAS"/>
    <x v="2"/>
    <s v="Acervo Musical, Métodos de Ensino e Material Didático."/>
    <n v="436004"/>
    <n v="-1578.77"/>
    <s v="FECHAMENTO DE OPERAÇÃO DE CÂMBIO - PROC. Nº 2023031500001732  - PAGAMENTO À  MOLENAAR EDITION BV - ACERVO MUSICAL, MÉTODOS DE ENSINO E MATERIAL DIDÁTICO. "/>
    <s v="FECHAMENTO DE OPERAÇÃO DE CÂMBIO - PROC. Nº 2023031500001732  - PAGAMENTO À  MOLENAAR EDITION BV - ACERVO MUSICAL, MÉTODOS DE ENSINO E MATERIAL DIDÁTICO."/>
  </r>
  <r>
    <s v="Março"/>
    <d v="2023-03-17T00:00:00"/>
    <s v="Acervo Musical"/>
    <s v="AQUISIÇÃO/COMPRA DE PARTITURAS"/>
    <x v="2"/>
    <s v="Acervo Musical, Métodos de Ensino e Material Didático."/>
    <n v="436004"/>
    <n v="-278.95"/>
    <s v="IR S/ FECHAMENTO DE OPERAÇÃO DE CÂMBIO - PROC. Nº 2023031500001732  - PAGAMENTO À  MOLENAAR EDITION BV - ACERVO MUSICAL, MÉTODOS DE ENSINO E MATERIAL DIDÁTICO. "/>
    <s v="IR S/ FECHAMENTO DE OPERAÇÃO DE CÂMBIO - PROC. Nº 2023031500001732  - PAGAMENTO À  MOLENAAR EDITION BV - ACERVO MUSICAL, MÉTODOS DE ENSINO E MATERIAL DIDÁTICO."/>
  </r>
  <r>
    <s v="Março"/>
    <d v="2023-03-20T00:00:00"/>
    <s v="Acervo Musical"/>
    <s v="AQUISIÇÃO/COMPRA DE PARTITURAS"/>
    <x v="2"/>
    <s v="Acervo Musical, Métodos de Ensino e Material Didático."/>
    <n v="436004"/>
    <n v="-107.76"/>
    <s v="IR S/ FECHAMENTO DE OPERAÇÃO DE CÂMBIO - PROC. Nº 2023031500001704 - PAGAMENTO À J.W. PEPEER &amp; SON, INC- ACERVO MUSICAL, MÉTODOS DE ENSINO E MATERIAL DIDÁTICO. "/>
    <s v="IR S/ FECHAMENTO DE OPERAÇÃO DE CÂMBIO - PROC. Nº 2023031500001704 - PAGAMENTO À J.W. PEPEER &amp; SON, INC- ACERVO MUSICAL, MÉTODOS DE ENSINO E MATERIAL DIDÁTICO."/>
  </r>
  <r>
    <s v="Março"/>
    <d v="2023-03-30T00:00:00"/>
    <s v="Acervo Musical"/>
    <s v="AQUISIÇÃO/COMPRA DE PARTITURAS"/>
    <x v="2"/>
    <s v="Acervo Musical, Métodos de Ensino e Material Didático."/>
    <n v="436004"/>
    <n v="-501.01"/>
    <s v="FECHAMENTO DE OPERAÇÃO DE CÂMBIO - PROC. Nº 2023032900001450  - PAGAMENTO À  J.W.PEPPER &amp; SON, INC-  ACERVO MUSICAL, MÉTODOS DE ENSINO E MATERIAL DIDÁTICO. "/>
    <s v="FECHAMENTO DE OPERAÇÃO DE CÂMBIO - PROC. Nº 2023032900001450  - PAGAMENTO À  J.W.PEPPER &amp; SON, INC-  ACERVO MUSICAL, MÉTODOS DE ENSINO E MATERIAL DIDÁTICO."/>
  </r>
  <r>
    <s v="Março"/>
    <d v="2023-03-31T00:00:00"/>
    <s v="Acervo Musical"/>
    <s v="AQUISIÇÃO/COMPRA DE PARTITURAS"/>
    <x v="2"/>
    <s v="Acervo Musical, Métodos de Ensino e Material Didático."/>
    <n v="436004"/>
    <n v="-89.42"/>
    <s v="I.R. S/ FECHAMENTO DE OPERAÇÃO DE CÂMBIO - PROC. Nº 2023032900001450  - PAGAMENTO À  J.W.PEPPER &amp; SON, INC-  ACERVO MUSICAL, MÉTODOS DE ENSINO E MATERIAL DIDÁTICO. "/>
    <s v="I.R. S/ FECHAMENTO DE OPERAÇÃO DE CÂMBIO - PROC. Nº 2023032900001450  - PAGAMENTO À  J.W.PEPPER &amp; SON, INC-  ACERVO MUSICAL, MÉTODOS DE ENSINO E MATERIAL DIDÁTICO."/>
  </r>
  <r>
    <s v="Abril"/>
    <d v="2023-04-13T00:00:00"/>
    <s v="Acervo Musical"/>
    <s v="AQUISIÇÃO/COMPRA DE PARTITURAS"/>
    <x v="2"/>
    <s v="Acervo Musical, Métodos de Ensino e Material Didático."/>
    <n v="436004"/>
    <n v="-1467.65"/>
    <s v="FECHAMENTO DE OPERAÇÃO DE CÂMBIO - PROC. 2023041200001944  - PAGAMENTO À  J.W. PEPPER &amp; SON, INC -  ACERVO MUSICAL, MÉTODOS DE ENSINO E MATERIAL DIDÁTICO - BANDA JUVENIL DO GURI. "/>
    <s v="FECHAMENTO DE OPERAÇÃO DE CÂMBIO - PROC. 2023041200001944  - PAGAMENTO À  J.W. PEPPER &amp; SON, INC -  ACERVO MUSICAL, MÉTODOS DE ENSINO E MATERIAL DIDÁTICO - BANDA JUVENIL DO GURI."/>
  </r>
  <r>
    <s v="Abril"/>
    <d v="2023-04-13T00:00:00"/>
    <s v="Acervo Musical"/>
    <s v="AQUISIÇÃO/COMPRA DE PARTITURAS"/>
    <x v="2"/>
    <s v="Acervo Musical, Métodos de Ensino e Material Didático."/>
    <n v="436004"/>
    <n v="-263.61"/>
    <s v="I.R. S/ FECHAMENTO DE OPERAÇÃO DE CÂMBIO - PROC. 2023041200001944  - PAGAMENTO À  J.W. PEPPER &amp; SON, INC -  ACERVO MUSICAL, MÉTODOS DE ENSINO E MATERIAL DIDÁTICO - BANDA JUVENIL DO GURI. "/>
    <s v="I.R. S/ FECHAMENTO DE OPERAÇÃO DE CÂMBIO - PROC. 2023041200001944  - PAGAMENTO À  J.W. PEPPER &amp; SON, INC -  ACERVO MUSICAL, MÉTODOS DE ENSINO E MATERIAL DIDÁTICO - BANDA JUVENIL DO GURI."/>
  </r>
  <r>
    <s v="Abril"/>
    <d v="2023-04-13T00:00:00"/>
    <s v="Acervo Musical"/>
    <s v="AQUISIÇÃO/COMPRA DE PARTITURAS"/>
    <x v="2"/>
    <s v="Acervo Musical, Métodos de Ensino e Material Didático."/>
    <n v="436004"/>
    <n v="-1132.75"/>
    <s v="FECHAMENTO DE OPERAÇÃO DE CÂMBIO - PROC. 2023041200001932  - PAGAMENTO À  J.W. PEPPER &amp; SON, INC -  ACERVO MUSICAL, MÉTODOS DE ENSINO E MATERIAL DIDÁTICO - BANDA SIFÔNICA INFANTO - JUVENIL DO GURI. "/>
    <s v="FECHAMENTO DE OPERAÇÃO DE CÂMBIO - PROC. 2023041200001932  - PAGAMENTO À  J.W. PEPPER &amp; SON, INC -  ACERVO MUSICAL, MÉTODOS DE ENSINO E MATERIAL DIDÁTICO - BANDA SIFÔNICA INFANTO - JUVENIL DO GURI."/>
  </r>
  <r>
    <s v="Abril"/>
    <d v="2023-04-13T00:00:00"/>
    <s v="Acervo Musical"/>
    <s v="AQUISIÇÃO/COMPRA DE PARTITURAS"/>
    <x v="2"/>
    <s v="Acervo Musical, Métodos de Ensino e Material Didático."/>
    <n v="436004"/>
    <n v="-203.46"/>
    <s v="I.R. S/ FECHAMENTO DE OPERAÇÃO DE CÂMBIO - PROC. 2023041200001932  - PAGAMENTO À  J.W. PEPPER &amp; SON, INC -  ACERVO MUSICAL, MÉTODOS DE ENSINO E MATERIAL DIDÁTICO - BANDA SIFÔNICA INFANTO - JUVENIL DO GURI. "/>
    <s v="I.R. S/ FECHAMENTO DE OPERAÇÃO DE CÂMBIO - PROC. 2023041200001932  - PAGAMENTO À  J.W. PEPPER &amp; SON, INC -  ACERVO MUSICAL, MÉTODOS DE ENSINO E MATERIAL DIDÁTICO - BANDA SIFÔNICA INFANTO - JUVENIL DO GURI."/>
  </r>
  <r>
    <s v="Abril"/>
    <d v="2023-04-13T00:00:00"/>
    <s v="Acervo Musical"/>
    <s v="AQUISIÇÃO/COMPRA DE PARTITURAS"/>
    <x v="2"/>
    <s v="Acervo Musical, Métodos de Ensino e Material Didático."/>
    <n v="436004"/>
    <n v="-1034.25"/>
    <s v="FECHAMENTO DE OPERAÇÃO DE CÂMBIO - PROC. 2023041200001939  - PAGAMENTO À  J.W. PEPPER &amp; SON, INC -  ACERVO MUSICAL, MÉTODOS DE ENSINO E MATERIAL DIDÁTICO - BANDA JUVENIL DO GURI. "/>
    <s v="FECHAMENTO DE OPERAÇÃO DE CÂMBIO - PROC. 2023041200001939  - PAGAMENTO À  J.W. PEPPER &amp; SON, INC -  ACERVO MUSICAL, MÉTODOS DE ENSINO E MATERIAL DIDÁTICO - BANDA JUVENIL DO GURI."/>
  </r>
  <r>
    <s v="Abril"/>
    <d v="2023-04-13T00:00:00"/>
    <s v="Acervo Musical"/>
    <s v="AQUISIÇÃO/COMPRA DE PARTITURAS"/>
    <x v="2"/>
    <s v="Acervo Musical, Métodos de Ensino e Material Didático."/>
    <n v="436004"/>
    <n v="-185.77"/>
    <s v="I.R. S/ FECHAMENTO DE OPERAÇÃO DE CÂMBIO - PROC. 2023041200001939  - PAGAMENTO À  J.W. PEPPER &amp; SON, INC -  ACERVO MUSICAL, MÉTODOS DE ENSINO E MATERIAL DIDÁTICO - BANDA JUVENIL DO GURI. "/>
    <s v="I.R. S/ FECHAMENTO DE OPERAÇÃO DE CÂMBIO - PROC. 2023041200001939  - PAGAMENTO À  J.W. PEPPER &amp; SON, INC -  ACERVO MUSICAL, MÉTODOS DE ENSINO E MATERIAL DIDÁTICO - BANDA JUVENIL DO GURI."/>
  </r>
  <r>
    <s v="Maio"/>
    <d v="2023-05-03T00:00:00"/>
    <s v="Acervo Musical"/>
    <s v="AQUISIÇÃO/COMPRA DE PARTITURAS"/>
    <x v="2"/>
    <s v="Acervo Musical, Métodos de Ensino e Material Didático."/>
    <n v="436004"/>
    <n v="-551.87"/>
    <s v="FECHAMENTO DE OPERAÇÃO DE CÂMBIO - PROC. 2023050200002172  - PAGAMENTO À  J.W. PEPPER &amp; SON, INC -  ACERVO MUSICAL, MÉTODOS DE ENSINO E MATERIAL DIDÁTICO - BANDA SIFÔNICA INFANTO - JUVENIL DO GURI. "/>
    <s v="FECHAMENTO DE OPERAÇÃO DE CÂMBIO - PROC. 2023050200002172  - PAGAMENTO À  J.W. PEPPER &amp; SON, INC -  ACERVO MUSICAL, MÉTODOS DE ENSINO E MATERIAL DIDÁTICO - BANDA SIFÔNICA INFANTO - JUVENIL DO GURI."/>
  </r>
  <r>
    <s v="Maio"/>
    <d v="2023-05-03T00:00:00"/>
    <s v="Acervo Musical"/>
    <s v="AQUISIÇÃO/COMPRA DE PARTITURAS"/>
    <x v="2"/>
    <s v="Acervo Musical, Métodos de Ensino e Material Didático."/>
    <n v="436004"/>
    <n v="-97.39"/>
    <s v="I.R. S/ FECHAMENTO DE OPERAÇÃO DE CÂMBIO - PROC. 2023050200002172  - PAGAMENTO À  J.W. PEPPER &amp; SON, INC -  ACERVO MUSICAL, MÉTODOS DE ENSINO E MATERIAL DIDÁTICO - BANDA SIFÔNICA INFANTO - JUVENIL DO GURI. "/>
    <s v="I.R. S/ FECHAMENTO DE OPERAÇÃO DE CÂMBIO - PROC. 2023050200002172  - PAGAMENTO À  J.W. PEPPER &amp; SON, INC -  ACERVO MUSICAL, MÉTODOS DE ENSINO E MATERIAL DIDÁTICO - BANDA SIFÔNICA INFANTO - JUVENIL DO GURI."/>
  </r>
  <r>
    <s v="Maio"/>
    <d v="2023-05-17T00:00:00"/>
    <s v="Acervo Musical"/>
    <s v="AQUISIÇÃO/COMPRA DE PARTITURAS"/>
    <x v="2"/>
    <s v="Acervo Musical, Métodos de Ensino e Material Didático."/>
    <n v="436004"/>
    <n v="-21.37"/>
    <s v="FECHAMENTO DE OPERAÇÃO DE CÂMBIO - PROC. Nº 2023051700000370 - PAGAMENTO À J.W. PEPPER &amp; SON, INC - ACERVO MUSICAL, MÉTODOS DE ENSINO E MATERIAL DIDÁTICO - TEMPORADA DE CONCERTOS 2023 "/>
    <s v="FECHAMENTO DE OPERAÇÃO DE CÂMBIO - PROC. Nº 2023051700000370 - PAGAMENTO À J.W. PEPPER &amp; SON, INC - ACERVO MUSICAL, MÉTODOS DE ENSINO E MATERIAL DIDÁTICO - TEMPORADA DE CONCERTOS 2023"/>
  </r>
  <r>
    <s v="Maio"/>
    <d v="2023-05-17T00:00:00"/>
    <s v="Acervo Musical"/>
    <s v="AQUISIÇÃO/COMPRA DE PARTITURAS"/>
    <x v="2"/>
    <s v="Acervo Musical, Métodos de Ensino e Material Didático."/>
    <n v="436004"/>
    <n v="-10"/>
    <s v="I.R. S/ FECHAMENTO DE OPERAÇÃO DE CÂMBIO - PROC. Nº 2023051700000370 - PAGAMENTO À J.W. PEPPER &amp; SON, INC - ACERVO MUSICAL, MÉTODOS DE ENSINO E MATERIAL DIDÁTICO - TEMPORADA DE CONCERTOS 2023 "/>
    <s v="I.R. S/ FECHAMENTO DE OPERAÇÃO DE CÂMBIO - PROC. Nº 2023051700000370 - PAGAMENTO À J.W. PEPPER &amp; SON, INC - ACERVO MUSICAL, MÉTODOS DE ENSINO E MATERIAL DIDÁTICO - TEMPORADA DE CONCERTOS 2023"/>
  </r>
  <r>
    <s v="Maio"/>
    <d v="2023-05-17T00:00:00"/>
    <s v="Acervo Musical"/>
    <s v="AQUISIÇÃO/COMPRA DE PARTITURAS"/>
    <x v="2"/>
    <s v="Acervo Musical, Métodos de Ensino e Material Didático."/>
    <n v="436004"/>
    <n v="-81.99"/>
    <s v="FECHAMENTO DE OPERAÇÃO DE CÂMBIO - PROC. Nº 2023051700000375 - PAGAMENTO À J.W. PEPPER &amp; SON, INC. - ACERVO MUSICAL, MÉTODOS DE ENSINO E MATERIAL DIDÁTICO - TEMPORADA DE CONCERTOS 2023 "/>
    <s v="FECHAMENTO DE OPERAÇÃO DE CÂMBIO - PROC. Nº 2023051700000375 - PAGAMENTO À J.W. PEPPER &amp; SON, INC. - ACERVO MUSICAL, MÉTODOS DE ENSINO E MATERIAL DIDÁTICO - TEMPORADA DE CONCERTOS 2023"/>
  </r>
  <r>
    <s v="Maio"/>
    <d v="2023-05-17T00:00:00"/>
    <s v="Acervo Musical"/>
    <s v="AQUISIÇÃO/COMPRA DE PARTITURAS"/>
    <x v="2"/>
    <s v="Acervo Musical, Métodos de Ensino e Material Didático."/>
    <n v="436004"/>
    <n v="-14.47"/>
    <s v="I.R. S/ FECHAMENTO DE OPERAÇÃO DE CÂMBIO - PROC. Nº 2023051700000375 - PAGAMENTO À J.W. PEPPER &amp; SON, INC. - ACERVO MUSICAL, MÉTODOS DE ENSINO E MATERIAL DIDÁTICO - TEMPORADA DE CONCERTOS 2023 "/>
    <s v="I.R. S/ FECHAMENTO DE OPERAÇÃO DE CÂMBIO - PROC. Nº 2023051700000375 - PAGAMENTO À J.W. PEPPER &amp; SON, INC. - ACERVO MUSICAL, MÉTODOS DE ENSINO E MATERIAL DIDÁTICO - TEMPORADA DE CONCERTOS 2023"/>
  </r>
  <r>
    <s v="Junho"/>
    <d v="2023-06-05T00:00:00"/>
    <s v="Acervo Musical"/>
    <s v="AQUISIÇÃO/COMPRA DE PARTITURAS"/>
    <x v="2"/>
    <s v="Acervo Musical, Métodos de Ensino e Material Didático."/>
    <n v="436004"/>
    <n v="-568.67999999999995"/>
    <s v="FECHAMENTO DE OPERAÇÃO DE CÂMBIO - PROC. 2023060500000542  - PAGAMENTO À  J.W. PEPPER &amp; SON, INC -  ACERVO MUSICAL, MÉTODOS DE ENSINO E MATERIAL DIDÁTICO - BANDA SIFÔNICA INFANTO - JUVENIL DO GURI. "/>
    <s v="FECHAMENTO DE OPERAÇÃO DE CÂMBIO - PROC. 2023060500000542  - PAGAMENTO À  J.W. PEPPER &amp; SON, INC -  ACERVO MUSICAL, MÉTODOS DE ENSINO E MATERIAL DIDÁTICO - BANDA SIFÔNICA INFANTO - JUVENIL DO GURI."/>
  </r>
  <r>
    <s v="Junho"/>
    <d v="2023-06-05T00:00:00"/>
    <s v="Acervo Musical"/>
    <s v="AQUISIÇÃO/COMPRA DE PARTITURAS"/>
    <x v="2"/>
    <s v="Acervo Musical, Métodos de Ensino e Material Didático."/>
    <n v="436004"/>
    <n v="-102.18"/>
    <s v="I.R. S/ FECHAMENTO DE OPERAÇÃO DE CÂMBIO - PROC. 2023060500000542  - PAGAMENTO À  J.W. PEPPER &amp; SON, INC -  ACERVO MUSICAL, MÉTODOS DE ENSINO E MATERIAL DIDÁTICO - BANDA SIFÔNICA INFANTO - JUVENIL DO GURI. "/>
    <s v="I.R. S/ FECHAMENTO DE OPERAÇÃO DE CÂMBIO - PROC. 2023060500000542  - PAGAMENTO À  J.W. PEPPER &amp; SON, INC -  ACERVO MUSICAL, MÉTODOS DE ENSINO E MATERIAL DIDÁTICO - BANDA SIFÔNICA INFANTO - JUVENIL DO GURI."/>
  </r>
  <r>
    <s v="Junho"/>
    <d v="2023-06-05T00:00:00"/>
    <s v="Acervo Musical"/>
    <s v="AQUISIÇÃO/COMPRA DE PARTITURAS"/>
    <x v="2"/>
    <s v="Acervo Musical, Métodos de Ensino e Material Didático."/>
    <n v="436004"/>
    <n v="-598.35"/>
    <s v="FECHAMENTO DE OPERAÇÃO DE CÂMBIO - PROC. 2023060500000546  - PAGAMENTO À  J.W. PEPPER &amp; SON, INC -  ACERVO MUSICAL, MÉTODOS DE ENSINO E MATERIAL DIDÁTICO - BANDA SIFÔNICA INFANTO - JUVENIL DO GURI. "/>
    <s v="FECHAMENTO DE OPERAÇÃO DE CÂMBIO - PROC. 2023060500000546  - PAGAMENTO À  J.W. PEPPER &amp; SON, INC -  ACERVO MUSICAL, MÉTODOS DE ENSINO E MATERIAL DIDÁTICO - BANDA SIFÔNICA INFANTO - JUVENIL DO GURI."/>
  </r>
  <r>
    <s v="Junho"/>
    <d v="2023-06-05T00:00:00"/>
    <s v="Acervo Musical"/>
    <s v="AQUISIÇÃO/COMPRA DE PARTITURAS"/>
    <x v="2"/>
    <s v="Acervo Musical, Métodos de Ensino e Material Didático."/>
    <n v="436004"/>
    <n v="-107.51"/>
    <s v="I.R. S/ FECHAMENTO DE OPERAÇÃO DE CÂMBIO - PROC. 2023060500000546  - PAGAMENTO À  J.W. PEPPER &amp; SON, INC -  ACERVO MUSICAL, MÉTODOS DE ENSINO E MATERIAL DIDÁTICO - BANDA SIFÔNICA INFANTO - JUVENIL DO GURI. "/>
    <s v="I.R. S/ FECHAMENTO DE OPERAÇÃO DE CÂMBIO - PROC. 2023060500000546  - PAGAMENTO À  J.W. PEPPER &amp; SON, INC -  ACERVO MUSICAL, MÉTODOS DE ENSINO E MATERIAL DIDÁTICO - BANDA SIFÔNICA INFANTO - JUVENIL DO GURI."/>
  </r>
  <r>
    <s v="Junho"/>
    <d v="2023-06-15T00:00:00"/>
    <s v="Acervo Musical"/>
    <s v="AQUISIÇÃO/COMPRA DE PARTITURAS"/>
    <x v="2"/>
    <s v="Acervo Musical, Métodos de Ensino e Material Didático."/>
    <n v="436004"/>
    <n v="-360.9"/>
    <s v="FECHAMENTO DE OPERAÇÃO DE CÂMBIO - PROC. 2023061500000828  - PAGAMENTO À  J.W. PEPPER &amp; SON, INC -  ACERVO MUSICAL, MÉTODOS DE ENSINO E MATERIAL DIDÁTICO. "/>
    <s v="FECHAMENTO DE OPERAÇÃO DE CÂMBIO - PROC. 2023061500000828  - PAGAMENTO À  J.W. PEPPER &amp; SON, INC -  ACERVO MUSICAL, MÉTODOS DE ENSINO E MATERIAL DIDÁTICO."/>
  </r>
  <r>
    <s v="Junho"/>
    <d v="2023-06-16T00:00:00"/>
    <s v="Acervo Musical"/>
    <s v="AQUISIÇÃO/COMPRA DE PARTITURAS"/>
    <x v="2"/>
    <s v="Acervo Musical, Métodos de Ensino e Material Didático."/>
    <n v="436004"/>
    <n v="-64.23"/>
    <s v="I.R. S/ FECHAMENTO DE OPERAÇÃO DE CÂMBIO - PROC. 2023061500000828  - PAGAMENTO À  J.W. PEPPER &amp; SON, INC -  ACERVO MUSICAL, MÉTODOS DE ENSINO E MATERIAL DIDÁTICO. "/>
    <s v="I.R. S/ FECHAMENTO DE OPERAÇÃO DE CÂMBIO - PROC. 2023061500000828  - PAGAMENTO À  J.W. PEPPER &amp; SON, INC -  ACERVO MUSICAL, MÉTODOS DE ENSINO E MATERIAL DIDÁTICO."/>
  </r>
  <r>
    <s v="Junho"/>
    <d v="2023-06-23T00:00:00"/>
    <s v="Acervo Musical"/>
    <s v="AQUISIÇÃO/COMPRA DE PARTITURAS"/>
    <x v="2"/>
    <s v="Acervo Musical, Métodos de Ensino e Material Didático."/>
    <n v="436004"/>
    <n v="-1320"/>
    <s v="Nota fiscal N. 43570 - Musimed Edições Musicais Importações e Exportações Ltda "/>
    <s v="43570 - Musimed Edições Musicais Importações e Exportações Ltda"/>
  </r>
  <r>
    <s v="Julho"/>
    <d v="2023-07-04T00:00:00"/>
    <s v="Acervo Musical"/>
    <s v="AQUISIÇÃO/COMPRA DE PARTITURAS"/>
    <x v="2"/>
    <s v="Acervo Musical, Métodos de Ensino e Material Didático."/>
    <n v="436004"/>
    <n v="-579.59"/>
    <s v="FECHAMENTO DE OPERAÇÃO DE CÂMBIO - PROC. Nº 2023063000001297 - PAGAMENTO À J.W PEPPER AND SON. INC. - ACERVO MUSICAL, MÉTODOS DE ENSINO E MATERIAL DIDÁTICO (ACERVO MUSICAL DO GURI CAPITAL). "/>
    <s v="FECHAMENTO DE OPERAÇÃO DE CÂMBIO - PROC. Nº 2023063000001297 - PAGAMENTO À J.W PEPPER AND SON. INC. - ACERVO MUSICAL, MÉTODOS DE ENSINO E MATERIAL DIDÁTICO (ACERVO MUSICAL DO GURI CAPITAL)."/>
  </r>
  <r>
    <s v="Julho"/>
    <d v="2023-07-04T00:00:00"/>
    <s v="Acervo Musical"/>
    <s v="AQUISIÇÃO/COMPRA DE PARTITURAS"/>
    <x v="2"/>
    <s v="Acervo Musical, Métodos de Ensino e Material Didático."/>
    <n v="436004"/>
    <n v="-102.28"/>
    <s v="I.R. S/ FECHAMENTO DE OPERAÇÃO DE CÂMBIO - PROC. Nº 2023063000001297 - PAGAMENTO À J.W PEPPER AND SON. INC. - ACERVO MUSICAL, MÉTODOS DE ENSINO E MATERIAL DIDÁTICO (ACERVO MUSICAL DO GURI CAPITAL). "/>
    <s v="I.R. S/ FECHAMENTO DE OPERAÇÃO DE CÂMBIO - PROC. Nº 2023063000001297 - PAGAMENTO À J.W PEPPER AND SON. INC. - ACERVO MUSICAL, MÉTODOS DE ENSINO E MATERIAL DIDÁTICO (ACERVO MUSICAL DO GURI CAPITAL)."/>
  </r>
  <r>
    <s v="Setembro"/>
    <d v="2023-09-15T00:00:00"/>
    <s v="Acervo Musical"/>
    <s v="AQUISIÇÃO/COMPRA DE PARTITURAS"/>
    <x v="2"/>
    <s v="Acervo Musical, Métodos de Ensino e Material Didático."/>
    <s v="436004"/>
    <n v="-157.38"/>
    <s v="FECHAMENTO DE OPERAÇÃO DE CÂMBIO - PROC. Nº 2023091400000026 - PAGAMENTO À J.W PEPPER AND SON. INC. - ACERVO MUSICAL, MÉTODOS DE ENSINO E MATERIAL DIDÁTICO (ACERVO MUSICAL DO GURI CAPITAL). "/>
    <s v="FECHAMENTO DE OPERAÇÃO DE CÂMBIO - PROC. Nº 2023091400000026 - PAGAMENTO À J.W PEPPER AND SON. INC. - ACERVO MUSICAL, MÉTODOS DE ENSINO E MATERIAL DIDÁTICO (ACERVO MUSICAL DO GURI CAPITAL)."/>
  </r>
  <r>
    <s v="Setembro"/>
    <d v="2023-09-18T00:00:00"/>
    <s v="Acervo Musical"/>
    <s v="AQUISIÇÃO/COMPRA DE PARTITURAS"/>
    <x v="2"/>
    <s v="Acervo Musical, Métodos de Ensino e Material Didático."/>
    <s v="436004"/>
    <n v="-27.98"/>
    <s v="I.R. S/ FECHAMENTO DE OPERAÇÃO DE CÂMBIO - PROC. Nº 2023091400000026 - PAGAMENTO À J.W PEPPER AND SON. INC. - ACERVO MUSICAL, MÉTODOS DE ENSINO E MATERIAL DIDÁTICO (ACERVO MUSICAL DO GURI CAPITAL). "/>
    <s v="I.R. S/ FECHAMENTO DE OPERAÇÃO DE CÂMBIO - PROC. Nº 2023091400000026 - PAGAMENTO À J.W PEPPER AND SON. INC. - ACERVO MUSICAL, MÉTODOS DE ENSINO E MATERIAL DIDÁTICO (ACERVO MUSICAL DO GURI CAPITAL)."/>
  </r>
  <r>
    <s v="Outubro"/>
    <d v="2023-10-13T00:00:00"/>
    <s v="GRUPOS INFANTIS/JUVENIS"/>
    <s v="AQUISIÇÃO/COMPRA DE PARTITURAS"/>
    <x v="3"/>
    <s v="Grupos Artístico-pedagógicos"/>
    <n v="436004"/>
    <n v="-140"/>
    <s v="Nota fiscal N. 45350 - Musimed Edições Musicais Importações e Exportações Ltda "/>
    <s v="45350 - Musimed Edições Musicais Importações e Exportações Ltda"/>
  </r>
  <r>
    <s v="Novembro"/>
    <d v="2023-11-21T00:00:00"/>
    <s v="GRUPOS INFANTIS/JUVENIS"/>
    <s v="AQUISIÇÃO/COMPRA DE PARTITURAS"/>
    <x v="3"/>
    <s v="Grupos Artístico-pedagógicos"/>
    <s v="436004"/>
    <n v="-590"/>
    <s v="Nota fiscal N. 45829 - Musimed Edições Musicais Importações e Exportações Ltda "/>
    <s v="45829 - Musimed Edições Musicais Importações e Exportações Ltda"/>
  </r>
  <r>
    <s v="Dezembro"/>
    <d v="2023-12-01T00:00:00"/>
    <s v="GRUPOS INFANTIS/JUVENIS"/>
    <s v="AQUISIÇÃO/COMPRA DE PARTITURAS"/>
    <x v="3"/>
    <s v="Grupos Artístico-pedagógicos"/>
    <s v="436004"/>
    <n v="-220"/>
    <s v="Nota fiscal N. 46003 - Musimed Edições Musicais Importações e Exportações Ltda "/>
    <s v="46003 - Musimed Edições Musicais Importações e Exportações Ltda"/>
  </r>
  <r>
    <s v="Dezembro"/>
    <d v="2023-12-01T00:00:00"/>
    <s v="GRUPOS INFANTIS/JUVENIS"/>
    <s v="AQUISIÇÃO/COMPRA DE PARTITURAS"/>
    <x v="3"/>
    <s v="Grupos Artístico-pedagógicos"/>
    <s v="436004"/>
    <n v="-65"/>
    <s v="Nota fiscal N. 46012 - Musimed Edições Musicais Importações e Exportações Ltda "/>
    <s v="46012 - Musimed Edições Musicais Importações e Exportações Ltda"/>
  </r>
  <r>
    <s v="Janeiro"/>
    <d v="2023-01-17T00:00:00"/>
    <s v="Recursos Humanos"/>
    <s v="ASSESSORIA ADM/RH"/>
    <x v="0"/>
    <s v="Área Fim"/>
    <n v="40809"/>
    <n v="-3500"/>
    <s v="Valor Ref. NF Nº 1656 De WBS Consultoria em Governanca Empresarial EIRELI "/>
    <s v="1656_WBS Consultoria em Governanca Empresarial EIRELI"/>
  </r>
  <r>
    <s v="Maio"/>
    <d v="2023-05-17T00:00:00"/>
    <s v="Recursos Humanos"/>
    <s v="ASSESSORIA ADM/RH"/>
    <x v="4"/>
    <s v="Administrativa / RH"/>
    <n v="40809"/>
    <n v="-4290"/>
    <s v="Valor Ref. NF Nº 747636 De CATHO ONLINE LTDA "/>
    <s v="747636_CATHO ONLINE LTDA"/>
  </r>
  <r>
    <s v="Julho"/>
    <d v="2023-07-27T00:00:00"/>
    <s v="Recursos Humanos"/>
    <s v="ASSESSORIA ADM/RH"/>
    <x v="4"/>
    <s v="Administrativa / RH"/>
    <n v="40809"/>
    <n v="-2666"/>
    <s v="Valor Ref. NF Nº 3171 De Gife Grupo de Institutos Fundações e Empresas "/>
    <s v="3171_Gife Grupo de Institutos Fundações e Empresas"/>
  </r>
  <r>
    <s v="Janeiro"/>
    <d v="2023-01-30T00:00:00"/>
    <s v="Comunicação"/>
    <s v="ASSESSORIA DE IMPRENSA "/>
    <x v="5"/>
    <s v="Plano de Comunicação e Site"/>
    <n v="422560"/>
    <n v="-1340.69"/>
    <s v="Valor Ref. NF Nº 19926 De BRASIL NOTICIAS PRODUCAO DE FILMES E PESQUISAS LTDA "/>
    <s v="19926_BRASIL NOTICIAS PRODUCAO DE FILMES E PESQUISAS LTDA"/>
  </r>
  <r>
    <s v="Fevereiro"/>
    <d v="2023-02-03T00:00:00"/>
    <s v="Comunicação"/>
    <s v="ASSESSORIA DE IMPRENSA "/>
    <x v="5"/>
    <s v="Plano de Comunicação e Site"/>
    <n v="422560"/>
    <n v="-1340.69"/>
    <s v="Valor Ref. NF Nº 19944 De BRASIL NOTICIAS PRODUCAO DE FILMES E PESQUISAS LTDA "/>
    <s v="19944_BRASIL NOTICIAS PRODUCAO DE FILMES E PESQUISAS LTDA"/>
  </r>
  <r>
    <s v="Março"/>
    <d v="2023-03-10T00:00:00"/>
    <s v="Comunicação"/>
    <s v="ASSESSORIA DE IMPRENSA "/>
    <x v="5"/>
    <s v="Plano de Comunicação e Site"/>
    <n v="422560"/>
    <n v="-1340.69"/>
    <s v="Valor Ref. NF Nº 19993 De BRASIL NOTICIAS PRODUCAO DE FILMES E PESQUISAS LTDA "/>
    <s v="19993_BRASIL NOTICIAS PRODUCAO DE FILMES E PESQUISAS LTDA"/>
  </r>
  <r>
    <s v="Abril"/>
    <d v="2023-04-10T00:00:00"/>
    <s v="Comunicação"/>
    <s v="ASSESSORIA DE IMPRENSA "/>
    <x v="5"/>
    <s v="Plano de Comunicação e Site"/>
    <n v="422560"/>
    <n v="-1050"/>
    <s v="Valor Ref. NF Nº 20023 De BRASIL NOTICIAS PRODUCAO DE FILMES E PESQUISAS LTDA "/>
    <s v="20023_BRASIL NOTICIAS PRODUCAO DE FILMES E PESQUISAS LTDA"/>
  </r>
  <r>
    <s v="Abril"/>
    <d v="2023-04-17T00:00:00"/>
    <s v="Comunicação"/>
    <s v="ASSESSORIA DE IMPRENSA "/>
    <x v="5"/>
    <s v="Plano de Comunicação e Site"/>
    <n v="422560"/>
    <n v="-1372.61"/>
    <s v="Valor Ref. NF Nº 20039 De BRASIL NOTICIAS PRODUCAO DE FILMES E PESQUISAS LTDA "/>
    <s v="20039_BRASIL NOTICIAS PRODUCAO DE FILMES E PESQUISAS LTDA"/>
  </r>
  <r>
    <s v="Maio"/>
    <d v="2023-05-04T00:00:00"/>
    <s v="Comunicação"/>
    <s v="ASSESSORIA DE IMPRENSA "/>
    <x v="5"/>
    <s v="Plano de Comunicação e Site"/>
    <n v="422560"/>
    <n v="-1372.61"/>
    <s v="Valor Ref. NF Nº 20056 De BRASIL NOTICIAS PRODUCAO DE FILMES E PESQUISAS LTDA "/>
    <s v="20056_BRASIL NOTICIAS PRODUCAO DE FILMES E PESQUISAS LTDA"/>
  </r>
  <r>
    <s v="Julho"/>
    <d v="2023-07-06T00:00:00"/>
    <s v="Comunicação"/>
    <s v="ASSESSORIA DE IMPRENSA "/>
    <x v="5"/>
    <s v="Plano de Comunicação e Site"/>
    <n v="422560"/>
    <n v="-1372.61"/>
    <s v="Valor Ref. NF Nº 2138 De BRASIL NOTICIAS PRODUCAO DE FILMES E PESQUISAS LTDA "/>
    <s v="2138_BRASIL NOTICIAS PRODUCAO DE FILMES E PESQUISAS LTDA"/>
  </r>
  <r>
    <s v="Agosto"/>
    <d v="2023-08-07T00:00:00"/>
    <s v="Comunicação"/>
    <s v="ASSESSORIA DE IMPRENSA "/>
    <x v="5"/>
    <s v="Plano de Comunicação e Site"/>
    <n v="422560"/>
    <n v="-1372.61"/>
    <s v="Valor Ref. NF Nº 20167 De BRASIL NOTICIAS PRODUCAO DE FILMES E PESQUISAS LTDA "/>
    <s v="20167_BRASIL NOTICIAS PRODUCAO DE FILMES E PESQUISAS LTDA"/>
  </r>
  <r>
    <s v="Janeiro"/>
    <d v="2023-01-05T00:00:00"/>
    <s v="Assessoria Jurídica"/>
    <s v="ASSESSORIA JURIDICA"/>
    <x v="6"/>
    <s v="Jurídica"/>
    <n v="422546"/>
    <n v="-12554.44"/>
    <s v="Pagto. ref. Serviços de Assessoria Jurídica 01/23 (Fatura 2358 G - Eliza Yukie Inakake - Soc.Ind. Advocacia) "/>
    <s v="Serviços de Assessoria Jurídica 01/23 (Fatura 2358 G - Eliza Yukie Inakake - Soc.Ind. Advocacia)"/>
  </r>
  <r>
    <s v="Fevereiro"/>
    <d v="2023-02-06T00:00:00"/>
    <s v="Assessoria Jurídica"/>
    <s v="ASSESSORIA JURIDICA"/>
    <x v="6"/>
    <s v="Jurídica"/>
    <n v="422546"/>
    <n v="-12554.44"/>
    <s v="Pagto. ref. Serviços de Assessoria Jurídica 02/23 (Fatura 2362 G - Eliza Yukie Inakake - Soc.Ind. Advocacia) "/>
    <s v="Serviços de Assessoria Jurídica 02/23 (Fatura 2362 G - Eliza Yukie Inakake - Soc.Ind. Advocacia)"/>
  </r>
  <r>
    <s v="Março"/>
    <d v="2023-03-15T00:00:00"/>
    <s v="Assessoria Jurídica"/>
    <s v="ASSESSORIA JURIDICA"/>
    <x v="6"/>
    <s v="Jurídica"/>
    <n v="422546"/>
    <n v="-12554.44"/>
    <s v="Valor Ref. NF Nº 2366 De ELIZA YUKIE INAKAKE - SOCIEDADE INDIVIDUAL DE ADVOCACIA "/>
    <s v="2366_ELIZA YUKIE INAKAKE - SOCIEDADE INDIVIDUAL DE ADVOCACIA"/>
  </r>
  <r>
    <s v="Abril"/>
    <d v="2023-04-17T00:00:00"/>
    <s v="Assessoria Jurídica"/>
    <s v="ASSESSORIA JURIDICA"/>
    <x v="6"/>
    <s v="Jurídica"/>
    <n v="422546"/>
    <n v="-2675"/>
    <s v="Valor Ref. NF Nº 3296 De ORIZZO, MARQUES, MESQUITA, GABRILLI E COLTRO SOCIEDADE DE ADVOGADOS "/>
    <s v="3296_ORIZZO, MARQUES, MESQUITA, GABRILLI E COLTRO SOCIEDADE DE ADVOGADOS"/>
  </r>
  <r>
    <s v="Maio"/>
    <d v="2023-05-09T00:00:00"/>
    <s v="Assessoria Jurídica"/>
    <s v="ASSESSORIA JURIDICA"/>
    <x v="6"/>
    <s v="Jurídica"/>
    <n v="422546"/>
    <n v="-2675"/>
    <s v="Valor Ref. NF Nº 3431 De ORIZZO, MARQUES, MESQUITA, GABRILLI E COLTRO SOCIEDADE DE ADVOGADOS "/>
    <s v="3431_ORIZZO, MARQUES, MESQUITA, GABRILLI E COLTRO SOCIEDADE DE ADVOGADOS"/>
  </r>
  <r>
    <s v="Junho"/>
    <d v="2023-06-07T00:00:00"/>
    <s v="Assessoria Jurídica"/>
    <s v="ASSESSORIA JURIDICA"/>
    <x v="6"/>
    <s v="Jurídica"/>
    <n v="422546"/>
    <n v="-2675"/>
    <s v="Valor Ref. NF Nº 3546 De ORIZZO, MARQUES, MESQUITA, GABRILLI E COLTRO SOCIEDADE DE ADVOGADOS "/>
    <s v="3546_ORIZZO, MARQUES, MESQUITA, GABRILLI E COLTRO SOCIEDADE DE ADVOGADOS"/>
  </r>
  <r>
    <s v="Junho"/>
    <d v="2023-06-14T00:00:00"/>
    <s v="Assessoria Jurídica"/>
    <s v="ASSESSORIA JURIDICA"/>
    <x v="6"/>
    <s v="Jurídica"/>
    <n v="422546"/>
    <n v="-2491"/>
    <s v="Valor Ref. NF Nº 29262 De CESNIK, QUINTINO, SALINAS, FITTIPALDI &amp; VALERIO ADVOGADOS "/>
    <s v="29262_CESNIK, QUINTINO, SALINAS, FITTIPALDI &amp; VALERIO ADVOGADOS"/>
  </r>
  <r>
    <s v="Julho"/>
    <d v="2023-07-11T00:00:00"/>
    <s v="Assessoria Jurídica"/>
    <s v="ASSESSORIA JURIDICA"/>
    <x v="6"/>
    <s v="Jurídica"/>
    <n v="422546"/>
    <n v="-2675"/>
    <s v="Valor Ref. NF Nº 3682 De ORIZZO, MARQUES, MESQUITA, GABRILLI E COLTRO SOCIEDADE DE ADVOGADOS "/>
    <s v="3682_ORIZZO, MARQUES, MESQUITA, GABRILLI E COLTRO SOCIEDADE DE ADVOGADOS"/>
  </r>
  <r>
    <s v="Agosto"/>
    <d v="2023-08-07T00:00:00"/>
    <s v="Assessoria Jurídica"/>
    <s v="ASSESSORIA JURIDICA"/>
    <x v="6"/>
    <s v="Jurídica"/>
    <n v="422546"/>
    <n v="-2675"/>
    <s v="Valor Ref. NF Nº 3789 De ORIZZO, MARQUES, MESQUITA, GABRILLI E COLTRO SOCIEDADE DE ADVOGADOS "/>
    <s v="3789_ORIZZO, MARQUES, MESQUITA, GABRILLI E COLTRO SOCIEDADE DE ADVOGADOS"/>
  </r>
  <r>
    <s v="Setembro"/>
    <d v="2023-09-12T00:00:00"/>
    <s v="Assessoria Jurídica"/>
    <s v="ASSESSORIA JURIDICA"/>
    <x v="6"/>
    <s v="Jurídica"/>
    <n v="422546"/>
    <n v="-2675"/>
    <s v="Valor Ref. NF Nº 3919 De ORIZZO, MARQUES, MESQUITA, GABRILLI E COLTRO SOCIEDADE DE ADVOGADOS "/>
    <s v="3919_ORIZZO, MARQUES, MESQUITA, GABRILLI E COLTRO SOCIEDADE DE ADVOGADOS"/>
  </r>
  <r>
    <s v="Outubro"/>
    <d v="2023-10-06T00:00:00"/>
    <s v="Assessoria Jurídica"/>
    <s v="ASSESSORIA JURIDICA"/>
    <x v="6"/>
    <s v="Jurídica"/>
    <n v="422546"/>
    <n v="-2675"/>
    <s v="Valor Ref. NF Nº 4030 De ORIZZO, MARQUES, MESQUITA, GABRILLI E COLTRO SOCIEDADE DE ADVOGADOS "/>
    <s v="4030_ORIZZO, MARQUES, MESQUITA, GABRILLI E COLTRO SOCIEDADE DE ADVOGADOS"/>
  </r>
  <r>
    <s v="Novembro"/>
    <d v="2023-11-03T00:00:00"/>
    <s v="Assessoria Jurídica"/>
    <s v="ASSESSORIA JURIDICA"/>
    <x v="4"/>
    <s v="Administrativa / RH"/>
    <s v="422546"/>
    <n v="-2675"/>
    <s v="Valor Ref. NF Nº 4133 De ORIZZO, MARQUES, MESQUITA, GABRILLI E COLTRO SOCIEDADE DE ADVOGADOS "/>
    <s v="4133_ORIZZO, MARQUES, MESQUITA, GABRILLI E COLTRO SOCIEDADE DE ADVOGADOS"/>
  </r>
  <r>
    <s v="Dezembro"/>
    <d v="2023-12-05T00:00:00"/>
    <s v="Assessoria Jurídica"/>
    <s v="ASSESSORIA JURIDICA"/>
    <x v="7"/>
    <s v="Auditoria"/>
    <s v="422546"/>
    <n v="-21500"/>
    <s v="Valor Ref. NF Nº 4267 De ORIZZO, MARQUES, MESQUITA, GABRILLI E COLTRO SOCIEDADE DE ADVOGADOS "/>
    <s v="4267_ORIZZO, MARQUES, MESQUITA, GABRILLI E COLTRO SOCIEDADE DE ADVOGADOS"/>
  </r>
  <r>
    <s v="Dezembro"/>
    <d v="2023-12-05T00:00:00"/>
    <s v="Assessoria Jurídica"/>
    <s v="ASSESSORIA JURIDICA"/>
    <x v="4"/>
    <s v="Administrativa / RH"/>
    <s v="422546"/>
    <n v="-950"/>
    <s v="Valor Ref. NF Nº 30664 De CESNIK, QUINTINO, SALINAS, FITTIPALDI &amp; VALERIO ADVOGADOS "/>
    <s v="30664_CESNIK, QUINTINO, SALINAS, FITTIPALDI &amp; VALERIO ADVOGADOS"/>
  </r>
  <r>
    <s v="Janeiro"/>
    <d v="2023-01-12T00:00:00"/>
    <s v="Contabilidade"/>
    <s v="ASSESSORIA JURIDICA"/>
    <x v="7"/>
    <s v="Auditoria"/>
    <n v="422546"/>
    <n v="-26145"/>
    <s v="Valor Ref. NF Nº 17782 De KPMG ASSURANCE SERVICES LTDA. "/>
    <s v="17782_KPMG ASSURANCE SERVICES LTDA."/>
  </r>
  <r>
    <s v="Março"/>
    <d v="2023-03-28T00:00:00"/>
    <s v="Contabilidade"/>
    <s v="ASSESSORIA JURIDICA"/>
    <x v="7"/>
    <s v="Auditoria"/>
    <n v="422546"/>
    <n v="-12244.9"/>
    <s v="Valor Ref. NF Nº 18106 De KPMG ASSURANCE SERVICES LTDA. "/>
    <s v="18106_KPMG ASSURANCE SERVICES LTDA."/>
  </r>
  <r>
    <s v="Julho"/>
    <d v="2023-07-13T00:00:00"/>
    <s v="GRUPOS INFANTIS/JUVENIS"/>
    <s v="ASSESSORIA JURIDICA"/>
    <x v="3"/>
    <s v="Grupos Artístico-pedagógicos"/>
    <n v="422546"/>
    <n v="-1950"/>
    <s v="Valor Ref. NF Nº 162 De Romano e Rezende Sociedade de Advogados - EPP "/>
    <s v="162_Romano e Rezende Sociedade de Advogados - EPP"/>
  </r>
  <r>
    <s v="Outubro"/>
    <d v="2023-10-10T00:00:00"/>
    <s v="Recursos Humanos"/>
    <s v="ASSESSORIA JURIDICA"/>
    <x v="4"/>
    <s v="Administrativa / RH"/>
    <n v="422546"/>
    <n v="-1750.1"/>
    <s v="Nota de servico N. 263 - Orizzo Marques Mesquita - ( Reembolso  - Hononarios Advocaticios) "/>
    <s v="263 - Orizzo Marques Mesquita - ( Reembolso  - Hononarios Advocaticios)"/>
  </r>
  <r>
    <s v="Setembro"/>
    <d v="2023-09-20T00:00:00"/>
    <s v="Comunicação"/>
    <s v="ASSINATURAS"/>
    <x v="5"/>
    <s v="Plano de Comunicação e Site"/>
    <s v="422526"/>
    <n v="-550.79999999999995"/>
    <s v="Pagto. ref. Assinatura Anual (boleto 1429904899 - S.A. O Estadao) "/>
    <s v="Assinatura Anual (boleto 1429904899 - S.A. O Estadao)"/>
  </r>
  <r>
    <s v="Janeiro"/>
    <d v="2023-01-06T00:00:00"/>
    <s v="Benefícios"/>
    <s v="ASSISTENCIA MEDICA - AREA FIM"/>
    <x v="0"/>
    <s v="Área Fim"/>
    <n v="421134"/>
    <n v="645.46"/>
    <s v="REEMBOLSO REF.ASSIST MÉDICA  - COLABORADOR ERICA DE PAULA AGUILAR SCHULZ , POR MOTIVO DE LICENÇA NÃO REMUNERADA. "/>
    <s v="REEMBOLSO REF.ASSIST MÉDICA  - COLABORADOR ERICA DE PAULA AGUILAR SCHULZ , POR MOTIVO DE LICENÇA NÃO REMUNERADA."/>
  </r>
  <r>
    <s v="Fevereiro"/>
    <d v="2023-02-08T00:00:00"/>
    <s v="Benefícios"/>
    <s v="ASSISTENCIA MEDICA - AREA FIM"/>
    <x v="0"/>
    <s v="Área Fim"/>
    <n v="421134"/>
    <n v="645.46"/>
    <s v="REEMBOLSO REF.ASSIST MÉDICA  - COLABORADOR ERICA DE PAULA AGUILAR SCHULZ , POR MOTIVO DE LICENÇA NÃO REMUNERADA. "/>
    <s v="REEMBOLSO REF.ASSIST MÉDICA  - COLABORADOR ERICA DE PAULA AGUILAR SCHULZ , POR MOTIVO DE LICENÇA NÃO REMUNERADA."/>
  </r>
  <r>
    <s v="Abril"/>
    <d v="2023-04-14T00:00:00"/>
    <s v="Benefícios"/>
    <s v="ASSISTENCIA MEDICA - AREA FIM"/>
    <x v="0"/>
    <s v="Área Fim"/>
    <n v="421134"/>
    <n v="645.46"/>
    <s v="REEMBOLSO REF.ASSIST MÉDICA  - COLABORADOR ERICA DE PAULA AGUILAR SCHULZ , POR MOTIVO DE LICENÇA NÃO REMUNERADA. "/>
    <s v="REEMBOLSO REF.ASSIST MÉDICA  - COLABORADOR ERICA DE PAULA AGUILAR SCHULZ , POR MOTIVO DE LICENÇA NÃO REMUNERADA."/>
  </r>
  <r>
    <s v="Maio"/>
    <d v="2023-05-08T00:00:00"/>
    <s v="Benefícios"/>
    <s v="ASSISTENCIA MEDICA - AREA FIM"/>
    <x v="0"/>
    <s v="Área Fim"/>
    <n v="421134"/>
    <n v="645.46"/>
    <s v="REEMBOLSO REF.ASSIST MÉDICA  - COLABORADOR ERICA DE PAULA AGUILAR SCHULZ  "/>
    <s v="REEMBOLSO REF.ASSIST MÉDICA  - COLABORADOR ERICA DE PAULA AGUILAR SCHULZ "/>
  </r>
  <r>
    <s v="Maio"/>
    <d v="2023-05-08T00:00:00"/>
    <s v="Benefícios"/>
    <s v="ASSISTENCIA MEDICA - AREA FIM"/>
    <x v="0"/>
    <s v="Área Fim"/>
    <n v="421134"/>
    <n v="645.46"/>
    <s v="REEMBOLSO REF.ASSIST MÉDICA  - COLABORADOR ERICA DE PAULA AGUILAR SCHULZ  "/>
    <s v="REEMBOLSO REF.ASSIST MÉDICA  - COLABORADOR ERICA DE PAULA AGUILAR SCHULZ "/>
  </r>
  <r>
    <s v="Junho"/>
    <d v="2023-06-09T00:00:00"/>
    <s v="Benefícios"/>
    <s v="ASSISTENCIA MEDICA - AREA FIM"/>
    <x v="0"/>
    <s v="Área Fim"/>
    <n v="421134"/>
    <n v="645.46"/>
    <s v="REEMBOLSO REF.ASSIST MÉDICA  - COLABORADOR ERICA DE PAULA AGUILAR SCHULZ  "/>
    <s v="REEMBOLSO REF.ASSIST MÉDICA  - COLABORADOR ERICA DE PAULA AGUILAR SCHULZ "/>
  </r>
  <r>
    <s v="Julho"/>
    <d v="2023-07-10T00:00:00"/>
    <s v="Benefícios"/>
    <s v="ASSISTENCIA MEDICA - AREA FIM"/>
    <x v="0"/>
    <s v="Área Fim"/>
    <n v="421134"/>
    <n v="645.46"/>
    <s v="REEMBOLSO REF.ASSIST MÉDICA  - COLABORADOR ERICA DE PAULA AGUILAR SCHULZ  "/>
    <s v="REEMBOLSO REF.ASSIST MÉDICA  - COLABORADOR ERICA DE PAULA AGUILAR SCHULZ "/>
  </r>
  <r>
    <s v="Janeiro"/>
    <d v="2023-01-26T00:00:00"/>
    <s v="Folha De Pagamento"/>
    <s v="ASSISTENCIA MEDICA - AREA FIM"/>
    <x v="0"/>
    <s v="Área Fim"/>
    <n v="421134"/>
    <n v="-212232.26"/>
    <s v="Pagto. doc. N. 9795511 G F a Porto Seguro - Seguro Saúde S/A "/>
    <s v="9795511 G F_Porto Seguro - Seguro Saúde S/A"/>
  </r>
  <r>
    <s v="Janeiro"/>
    <d v="2023-01-31T00:00:00"/>
    <s v="Folha De Pagamento"/>
    <s v="ASSISTENCIA MEDICA - AREA FIM"/>
    <x v="0"/>
    <s v="Área Fim"/>
    <n v="421134"/>
    <n v="-1936.38"/>
    <s v="Reembolso Assistência Médica conf Folha de Pagto Area Fim Ref Janeiro 2023 "/>
    <s v="Reembolso Assistência Médica conf Folha de Pagto Area Fim Ref Janeiro 2023"/>
  </r>
  <r>
    <s v="Janeiro"/>
    <d v="2023-01-31T00:00:00"/>
    <s v="Folha De Pagamento"/>
    <s v="ASSISTENCIA MEDICA - AREA FIM"/>
    <x v="0"/>
    <s v="Área Fim"/>
    <n v="421134"/>
    <n v="35673.17"/>
    <s v="Desc. Convênio Médico conf Folha de Pagto Area Fim Ref Janeiro 2023 "/>
    <s v="Desc. Convênio Médico conf Folha de Pagto Area Fim Ref Janeiro 2023"/>
  </r>
  <r>
    <s v="Janeiro"/>
    <d v="2023-01-31T00:00:00"/>
    <s v="Folha De Pagamento"/>
    <s v="ASSISTENCIA MEDICA - AREA FIM"/>
    <x v="0"/>
    <s v="Área Fim"/>
    <n v="421134"/>
    <n v="1695.36"/>
    <s v="Desc. Convênio Médico conf Folha de Pagto Area Fim Rateio Ref Janeiro 2023 "/>
    <s v="Desc. Convênio Médico conf Folha de Pagto Area Fim Rateio Ref Janeiro 2023"/>
  </r>
  <r>
    <s v="Fevereiro"/>
    <d v="2023-02-01T00:00:00"/>
    <s v="Folha De Pagamento"/>
    <s v="ASSISTENCIA MEDICA - AREA FIM"/>
    <x v="0"/>
    <s v="Área Fim"/>
    <n v="421134"/>
    <n v="-210790.73"/>
    <s v="Pagto. doc. N. 323008457 G F a Porto Seguro - Seguro Saúde S/A "/>
    <s v="323008457 G F_Porto Seguro - Seguro Saúde S/A"/>
  </r>
  <r>
    <s v="Fevereiro"/>
    <d v="2023-02-28T00:00:00"/>
    <s v="Folha De Pagamento"/>
    <s v="ASSISTENCIA MEDICA - AREA FIM"/>
    <x v="0"/>
    <s v="Área Fim"/>
    <n v="421134"/>
    <n v="-645.46"/>
    <s v="Reembolso Assistência Médica conf Folha de Pagto Area Fim ref março-2023 "/>
    <s v="Reembolso Assistência Médica conf Folha de Pagto Area Fim ref março-2023"/>
  </r>
  <r>
    <s v="Fevereiro"/>
    <d v="2023-02-28T00:00:00"/>
    <s v="Folha De Pagamento"/>
    <s v="ASSISTENCIA MEDICA - AREA FIM"/>
    <x v="0"/>
    <s v="Área Fim"/>
    <n v="421134"/>
    <n v="34279.19"/>
    <s v="Desc. Convênio Médico conf Folha de Pagto Area Fim ref março-2023 "/>
    <s v="Desc. Convênio Médico conf Folha de Pagto Area Fim ref março-2023"/>
  </r>
  <r>
    <s v="Fevereiro"/>
    <d v="2023-02-28T00:00:00"/>
    <s v="Folha De Pagamento"/>
    <s v="ASSISTENCIA MEDICA - AREA FIM"/>
    <x v="0"/>
    <s v="Área Fim"/>
    <n v="421134"/>
    <n v="1695.36"/>
    <s v="Desc. Convênio Médico conf Folha de Pagto Area Fim Rateio ref março-2023 "/>
    <s v="Desc. Convênio Médico conf Folha de Pagto Area Fim Rateio ref março-2023"/>
  </r>
  <r>
    <s v="Março"/>
    <d v="2023-03-01T00:00:00"/>
    <s v="Folha De Pagamento"/>
    <s v="ASSISTENCIA MEDICA - AREA FIM"/>
    <x v="0"/>
    <s v="Área Fim"/>
    <n v="421134"/>
    <n v="-213969.99"/>
    <s v="Pagto. doc. N. 335009669 G F a Porto Seguro - Seguro Saúde S/A "/>
    <s v="335009669 G F_Porto Seguro - Seguro Saúde S/A"/>
  </r>
  <r>
    <s v="Março"/>
    <d v="2023-03-31T00:00:00"/>
    <s v="Folha De Pagamento"/>
    <s v="ASSISTENCIA MEDICA - AREA FIM"/>
    <x v="0"/>
    <s v="Área Fim"/>
    <n v="421134"/>
    <n v="-2006.45"/>
    <s v="Reembolso Assistência Médica conf Folha de Pagto Area Fim ref 03/2023 "/>
    <s v="Reembolso Assistência Médica conf Folha de Pagto Area Fim ref 03/2023"/>
  </r>
  <r>
    <s v="Março"/>
    <d v="2023-03-31T00:00:00"/>
    <s v="Folha De Pagamento"/>
    <s v="ASSISTENCIA MEDICA - AREA FIM"/>
    <x v="0"/>
    <s v="Área Fim"/>
    <n v="421134"/>
    <n v="34279.19"/>
    <s v="Desc. Convênio Médico conf Folha de Pagto Area Fim ref 03/2023 "/>
    <s v="Desc. Convênio Médico conf Folha de Pagto Area Fim ref 03/2023"/>
  </r>
  <r>
    <s v="Março"/>
    <d v="2023-03-31T00:00:00"/>
    <s v="Folha De Pagamento"/>
    <s v="ASSISTENCIA MEDICA - AREA FIM"/>
    <x v="0"/>
    <s v="Área Fim"/>
    <n v="421134"/>
    <n v="-213.11"/>
    <s v="Reembolso Assistência Médica conf Folha de Pagto Area Fim ref 03/2023 "/>
    <s v="Reembolso Assistência Médica conf Folha de Pagto Area Fim ref 03/2023"/>
  </r>
  <r>
    <s v="Março"/>
    <d v="2023-03-31T00:00:00"/>
    <s v="Folha De Pagamento"/>
    <s v="ASSISTENCIA MEDICA - AREA FIM"/>
    <x v="0"/>
    <s v="Área Fim"/>
    <n v="421134"/>
    <n v="1695.36"/>
    <s v="Desc. Convênio Médico conf Folha de Pagto Area Fim Rateio ref 03/2023 "/>
    <s v="Desc. Convênio Médico conf Folha de Pagto Area Fim Rateio ref 03/2023"/>
  </r>
  <r>
    <s v="Abril"/>
    <d v="2023-04-03T00:00:00"/>
    <s v="Folha De Pagamento"/>
    <s v="ASSISTENCIA MEDICA - AREA FIM"/>
    <x v="0"/>
    <s v="Área Fim"/>
    <n v="421134"/>
    <n v="-215011.1"/>
    <s v="Pagto. doc. N. 363010986 G F a Porto Seguro - Seguro Saúde S/A "/>
    <s v="363010986 G F_Porto Seguro - Seguro Saúde S/A"/>
  </r>
  <r>
    <s v="Abril"/>
    <d v="2023-04-30T00:00:00"/>
    <s v="Folha De Pagamento"/>
    <s v="ASSISTENCIA MEDICA - AREA FIM"/>
    <x v="0"/>
    <s v="Área Fim"/>
    <n v="421134"/>
    <n v="-645.46"/>
    <s v="Reembolso Assistência Médica conf Folha de Pagto Area Fim ref abril-2023 "/>
    <s v="Reembolso Assistência Médica conf Folha de Pagto Area Fim ref abril-2023"/>
  </r>
  <r>
    <s v="Abril"/>
    <d v="2023-04-30T00:00:00"/>
    <s v="Folha De Pagamento"/>
    <s v="ASSISTENCIA MEDICA - AREA FIM"/>
    <x v="0"/>
    <s v="Área Fim"/>
    <n v="421134"/>
    <n v="33458"/>
    <s v="Desc. Convênio Médico conf Folha de Pagto Area Fim ref abril-2023 "/>
    <s v="Desc. Convênio Médico conf Folha de Pagto Area Fim ref abril-2023"/>
  </r>
  <r>
    <s v="Abril"/>
    <d v="2023-04-30T00:00:00"/>
    <s v="Folha De Pagamento"/>
    <s v="ASSISTENCIA MEDICA - AREA FIM"/>
    <x v="0"/>
    <s v="Área Fim"/>
    <n v="421134"/>
    <n v="1695.36"/>
    <s v="Desc. Convênio Médico conf Folha de Pagto Area Fim Rateio ref abril-2023 "/>
    <s v="Desc. Convênio Médico conf Folha de Pagto Area Fim Rateio ref abril-2023"/>
  </r>
  <r>
    <s v="Maio"/>
    <d v="2023-05-01T00:00:00"/>
    <s v="Folha De Pagamento"/>
    <s v="ASSISTENCIA MEDICA - AREA FIM"/>
    <x v="0"/>
    <s v="Área Fim"/>
    <n v="421134"/>
    <n v="821.19"/>
    <s v="Relcassficação de Lançamento em conta Indevida "/>
    <s v="Relcassficação de Lançamento em conta Indevida"/>
  </r>
  <r>
    <s v="Maio"/>
    <d v="2023-05-02T00:00:00"/>
    <s v="Folha De Pagamento"/>
    <s v="ASSISTENCIA MEDICA - AREA FIM"/>
    <x v="0"/>
    <s v="Área Fim"/>
    <n v="421134"/>
    <n v="-210375.37"/>
    <s v="Pagto. doc. N. 320012167 G F  a Porto Seguro - Seguro Saúde S/A "/>
    <s v="320012167 G F _Porto Seguro - Seguro Saúde S/A"/>
  </r>
  <r>
    <s v="Maio"/>
    <d v="2023-05-31T00:00:00"/>
    <s v="Folha De Pagamento"/>
    <s v="ASSISTENCIA MEDICA - AREA FIM"/>
    <x v="0"/>
    <s v="Área Fim"/>
    <n v="421134"/>
    <n v="-1290.92"/>
    <s v="Reembolso Assistência Médica conf Folha de Pagto Area Fim ref maio-2023 "/>
    <s v="Reembolso Assistência Médica conf Folha de Pagto Area Fim ref maio-2023"/>
  </r>
  <r>
    <s v="Maio"/>
    <d v="2023-05-31T00:00:00"/>
    <s v="Folha De Pagamento"/>
    <s v="ASSISTENCIA MEDICA - AREA FIM"/>
    <x v="0"/>
    <s v="Área Fim"/>
    <n v="421134"/>
    <n v="32822.04"/>
    <s v="Desc. Convênio Médico conf Folha de Pagto Area Fim ref maio-2023 "/>
    <s v="Desc. Convênio Médico conf Folha de Pagto Area Fim ref maio-2023"/>
  </r>
  <r>
    <s v="Maio"/>
    <d v="2023-05-31T00:00:00"/>
    <s v="Folha De Pagamento"/>
    <s v="ASSISTENCIA MEDICA - AREA FIM"/>
    <x v="0"/>
    <s v="Área Fim"/>
    <n v="421134"/>
    <n v="1735.73"/>
    <s v="Desc. Convênio Médico conf Folha de Pagto Area Fim Rateio ref maio-2023 "/>
    <s v="Desc. Convênio Médico conf Folha de Pagto Area Fim Rateio ref maio-2023"/>
  </r>
  <r>
    <s v="Junho"/>
    <d v="2023-06-01T00:00:00"/>
    <s v="Folha De Pagamento"/>
    <s v="ASSISTENCIA MEDICA - AREA FIM"/>
    <x v="0"/>
    <s v="Área Fim"/>
    <n v="421134"/>
    <n v="-204133.02"/>
    <s v="Pagto. doc. N. 311013684 G F a Porto Seguro - Seguro Saúde S/A "/>
    <s v="311013684 G F_Porto Seguro - Seguro Saúde S/A"/>
  </r>
  <r>
    <s v="Junho"/>
    <d v="2023-06-30T00:00:00"/>
    <s v="Folha De Pagamento"/>
    <s v="ASSISTENCIA MEDICA - AREA FIM"/>
    <x v="0"/>
    <s v="Área Fim"/>
    <n v="421134"/>
    <n v="32822.04"/>
    <s v="Desc. Convênio Médico conf Folha de Pagto Area Fim ref  junho-2023 "/>
    <s v="Desc. Convênio Médico conf Folha de Pagto Area Fim ref  junho-2023"/>
  </r>
  <r>
    <s v="Junho"/>
    <d v="2023-06-30T00:00:00"/>
    <s v="Folha De Pagamento"/>
    <s v="ASSISTENCIA MEDICA - AREA FIM"/>
    <x v="0"/>
    <s v="Área Fim"/>
    <n v="421134"/>
    <n v="1735.73"/>
    <s v="Desc. Convênio Médico conf Folha de Pagto Area Fim Rateio ref  junho-2023 "/>
    <s v="Desc. Convênio Médico conf Folha de Pagto Area Fim Rateio ref  junho-2023"/>
  </r>
  <r>
    <s v="Julho"/>
    <d v="2023-07-03T00:00:00"/>
    <s v="Folha De Pagamento"/>
    <s v="ASSISTENCIA MEDICA - AREA FIM"/>
    <x v="0"/>
    <s v="Área Fim"/>
    <n v="421134"/>
    <n v="-210228.81"/>
    <s v="Pagto. doc. N. 335015124 G F a Porto Seguro - Seguro Saúde S/A "/>
    <s v="335015124 G F_Porto Seguro - Seguro Saúde S/A"/>
  </r>
  <r>
    <s v="Julho"/>
    <d v="2023-07-31T00:00:00"/>
    <s v="Folha De Pagamento"/>
    <s v="ASSISTENCIA MEDICA - AREA FIM"/>
    <x v="0"/>
    <s v="Área Fim"/>
    <n v="421134"/>
    <n v="-1290.92"/>
    <s v="Reembolso Assistencia Médica conf Folha de Pagto Area Fim ref Julho-2023 "/>
    <s v="Reembolso Assistencia Médica conf Folha de Pagto Area Fim ref Julho-2023"/>
  </r>
  <r>
    <s v="Julho"/>
    <d v="2023-07-31T00:00:00"/>
    <s v="Folha De Pagamento"/>
    <s v="ASSISTENCIA MEDICA - AREA FIM"/>
    <x v="0"/>
    <s v="Área Fim"/>
    <n v="421134"/>
    <n v="32822.04"/>
    <s v="Desc. Convênio Médico conf Folha de Pagto Area Fim ref Julho-2023 "/>
    <s v="Desc. Convênio Médico conf Folha de Pagto Area Fim ref Julho-2023"/>
  </r>
  <r>
    <s v="Julho"/>
    <d v="2023-07-31T00:00:00"/>
    <s v="Folha De Pagamento"/>
    <s v="ASSISTENCIA MEDICA - AREA FIM"/>
    <x v="0"/>
    <s v="Área Fim"/>
    <n v="421134"/>
    <n v="1735.73"/>
    <s v="Desc. Convênio Médico conf Folha de Pagto Area Fim Rateio ref Julho-2023 "/>
    <s v="Desc. Convênio Médico conf Folha de Pagto Area Fim Rateio ref Julho-2023"/>
  </r>
  <r>
    <s v="Agosto"/>
    <d v="2023-08-01T00:00:00"/>
    <s v="Folha De Pagamento"/>
    <s v="ASSISTENCIA MEDICA - AREA FIM"/>
    <x v="0"/>
    <s v="Área Fim"/>
    <n v="421134"/>
    <n v="-206700.29"/>
    <s v="Pagto. doc. N. 322016556 G F a Porto Seguro - Seguro Saúde S/A "/>
    <s v="322016556 G F_Porto Seguro - Seguro Saúde S/A"/>
  </r>
  <r>
    <s v="Agosto"/>
    <d v="2023-08-31T00:00:00"/>
    <s v="Folha De Pagamento"/>
    <s v="ASSISTENCIA MEDICA - AREA FIM"/>
    <x v="0"/>
    <s v="Área Fim"/>
    <n v="421134"/>
    <n v="34187.339999999997"/>
    <s v="Desc. Convênio Médico conf Folha de Pagto Area Fim ref Agosto/2023 "/>
    <s v="Desc. Convênio Médico conf Folha de Pagto Area Fim ref Agosto/2023"/>
  </r>
  <r>
    <s v="Agosto"/>
    <d v="2023-08-31T00:00:00"/>
    <s v="Folha De Pagamento"/>
    <s v="ASSISTENCIA MEDICA - AREA FIM"/>
    <x v="0"/>
    <s v="Área Fim"/>
    <n v="421134"/>
    <n v="1874.58"/>
    <s v="Desc. Convênio Médico conf Folha de Pagto Area Fim Rateio ref Julho-2023 "/>
    <s v="Desc. Convênio Médico conf Folha de Pagto Area Fim Rateio ref Julho-2023"/>
  </r>
  <r>
    <s v="Setembro"/>
    <d v="2023-09-01T00:00:00"/>
    <s v="Folha De Pagamento"/>
    <s v="ASSISTENCIA MEDICA - AREA FIM"/>
    <x v="0"/>
    <s v="Área Fim"/>
    <s v="421134"/>
    <n v="-222651.72"/>
    <s v="Pagto. doc. N. 304018398 G F a Porto Seguro - Seguro Saúde S/A "/>
    <s v="304018398 G F_Porto Seguro - Seguro Saúde S/A"/>
  </r>
  <r>
    <s v="Setembro"/>
    <d v="2023-09-30T00:00:00"/>
    <s v="Folha De Pagamento"/>
    <s v="ASSISTENCIA MEDICA - AREA FIM"/>
    <x v="0"/>
    <s v="Área Fim"/>
    <s v="421134"/>
    <n v="33576.959999999999"/>
    <s v="Desc. Convênio Médico conf Folha de Pagto Area Fim ref Setembro-2023 "/>
    <s v="Desc. Convênio Médico conf Folha de Pagto Area Fim ref Setembro-2023"/>
  </r>
  <r>
    <s v="Setembro"/>
    <d v="2023-09-30T00:00:00"/>
    <s v="Folha De Pagamento"/>
    <s v="ASSISTENCIA MEDICA - AREA FIM"/>
    <x v="0"/>
    <s v="Área Fim"/>
    <s v="421134"/>
    <n v="1874.58"/>
    <s v="Desc. Convênio Médico conf Folha de Pagto Area Fim Rateio ref Setembro-2023 "/>
    <s v="Desc. Convênio Médico conf Folha de Pagto Area Fim Rateio ref Setembro-2023"/>
  </r>
  <r>
    <s v="Outubro"/>
    <d v="2023-10-02T00:00:00"/>
    <s v="Folha De Pagamento"/>
    <s v="ASSISTENCIA MEDICA - AREA FIM"/>
    <x v="0"/>
    <s v="Área Fim"/>
    <s v="421134"/>
    <n v="-216922.76"/>
    <s v="Pagto. doc. N. 367019564 G F a Porto Seguro - Seguro Saúde S/A "/>
    <s v="367019564 G F_Porto Seguro - Seguro Saúde S/A"/>
  </r>
  <r>
    <s v="Outubro"/>
    <d v="2023-10-31T00:00:00"/>
    <s v="Folha De Pagamento"/>
    <s v="ASSISTENCIA MEDICA - AREA FIM"/>
    <x v="0"/>
    <s v="Área Fim"/>
    <s v="421134"/>
    <n v="32957.79"/>
    <s v="Desc. Convênio Médico conf Folha de Pagto Area Fim ref Outubro-2023 "/>
    <s v="Desc. Convênio Médico conf Folha de Pagto Area Fim ref Outubro-2023"/>
  </r>
  <r>
    <s v="Outubro"/>
    <d v="2023-10-31T00:00:00"/>
    <s v="Folha De Pagamento"/>
    <s v="ASSISTENCIA MEDICA - AREA FIM"/>
    <x v="0"/>
    <s v="Área Fim"/>
    <s v="421134"/>
    <n v="1874.58"/>
    <s v="Desc. Convênio Médico conf Folha de Pagto Area Fim Rateio ref Outubro-2023 "/>
    <s v="Desc. Convênio Médico conf Folha de Pagto Area Fim Rateio ref Outubro-2023"/>
  </r>
  <r>
    <s v="Novembro"/>
    <d v="2023-11-01T00:00:00"/>
    <s v="Folha De Pagamento"/>
    <s v="ASSISTENCIA MEDICA - AREA FIM"/>
    <x v="0"/>
    <s v="Área Fim"/>
    <s v="421134"/>
    <n v="-225060.19"/>
    <s v="Pagto. doc. N. 356021158 G F a Porto Seguro - Seguro Saúde S/A "/>
    <s v="356021158 G F_Porto Seguro - Seguro Saúde S/A"/>
  </r>
  <r>
    <s v="Novembro"/>
    <d v="2023-11-30T00:00:00"/>
    <s v="Folha De Pagamento"/>
    <s v="ASSISTENCIA MEDICA - AREA FIM"/>
    <x v="0"/>
    <s v="Área Fim"/>
    <s v="421134"/>
    <n v="32817.879999999997"/>
    <s v="Desc. Assistência Médica conf Folha de Pagto Area Fim Novembro/2023 "/>
    <s v="Desc. Assistência Médica conf Folha de Pagto Area Fim Novembro/2023"/>
  </r>
  <r>
    <s v="Novembro"/>
    <d v="2023-11-30T00:00:00"/>
    <s v="Folha De Pagamento"/>
    <s v="ASSISTENCIA MEDICA - AREA FIM"/>
    <x v="0"/>
    <s v="Área Fim"/>
    <s v="421134"/>
    <n v="1874.58"/>
    <s v="Desc. Convênio Médico conf Folha de Pagto Area Fim Rateio Novembro/2023 "/>
    <s v="Desc. Convênio Médico conf Folha de Pagto Area Fim Rateio Novembro/2023"/>
  </r>
  <r>
    <s v="Dezembro"/>
    <d v="2023-12-01T00:00:00"/>
    <s v="Folha De Pagamento"/>
    <s v="ASSISTENCIA MEDICA - AREA FIM"/>
    <x v="0"/>
    <s v="Área Fim"/>
    <s v="421134"/>
    <n v="-223652.53"/>
    <s v="Pagto. doc. N. 333022703 G F a Porto Seguro - Seguro Saúde S/A "/>
    <s v="333022703 G F_Porto Seguro - Seguro Saúde S/A"/>
  </r>
  <r>
    <s v="Dezembro"/>
    <d v="2023-12-31T00:00:00"/>
    <s v="Folha De Pagamento"/>
    <s v="ASSISTENCIA MEDICA - AREA FIM"/>
    <x v="0"/>
    <s v="Área Fim"/>
    <s v="421134"/>
    <n v="32817.879999999997"/>
    <s v="Desc. Convênio Médico conf Folha de Pagto Area Fim ref Dezembro-2023 "/>
    <s v="Desc. Convênio Médico conf Folha de Pagto Area Fim ref Dezembro-2023"/>
  </r>
  <r>
    <s v="Dezembro"/>
    <d v="2023-12-31T00:00:00"/>
    <s v="Folha De Pagamento"/>
    <s v="ASSISTENCIA MEDICA - AREA FIM"/>
    <x v="0"/>
    <s v="Área Fim"/>
    <s v="421134"/>
    <n v="1874.58"/>
    <s v="Desc. Convênio Médico conf Folha de Pagto Area Fim Rateio ref Dezembro-2023 "/>
    <s v="Desc. Convênio Médico conf Folha de Pagto Area Fim Rateio ref Dezembro-2023"/>
  </r>
  <r>
    <s v="Janeiro"/>
    <d v="2023-01-26T00:00:00"/>
    <s v="Folha De Pagamento"/>
    <s v="ASSISTENCIA MEDICA - AREA MEIO"/>
    <x v="1"/>
    <s v="Área Meio"/>
    <n v="421133"/>
    <n v="-21078.400000000001"/>
    <s v="Ref N. 9795511 G M a Porto Seguro - Seguro Saúde S/A "/>
    <s v="Ref N. 9795511 G M a Porto Seguro - Seguro Saúde S/A"/>
  </r>
  <r>
    <s v="Janeiro"/>
    <d v="2023-01-31T00:00:00"/>
    <s v="Folha De Pagamento"/>
    <s v="ASSISTENCIA MEDICA - AREA MEIO"/>
    <x v="1"/>
    <s v="Área Meio"/>
    <n v="421133"/>
    <n v="2661.55"/>
    <s v="Desc. Convênio Médico conf Folha de Pagto Area Meio Rateio Ref Janeiro 2023 "/>
    <s v="Desc. Convênio Médico conf Folha de Pagto Area Meio Rateio Ref Janeiro 2023"/>
  </r>
  <r>
    <s v="Fevereiro"/>
    <d v="2023-02-01T00:00:00"/>
    <s v="Folha De Pagamento"/>
    <s v="ASSISTENCIA MEDICA - AREA MEIO"/>
    <x v="1"/>
    <s v="Área Meio"/>
    <n v="421133"/>
    <n v="-20553.7"/>
    <s v="Pagto. doc. N. 323008457 G M  a Porto Seguro - Seguro Saúde S/A "/>
    <s v="323008457 G M _Porto Seguro - Seguro Saúde S/A"/>
  </r>
  <r>
    <s v="Fevereiro"/>
    <d v="2023-02-28T00:00:00"/>
    <s v="Folha De Pagamento"/>
    <s v="ASSISTENCIA MEDICA - AREA MEIO"/>
    <x v="1"/>
    <s v="Área Meio"/>
    <n v="421133"/>
    <n v="2661.55"/>
    <s v="Desc. Convênio Médico conf Folha de Pagto Area Meio Rateio "/>
    <s v="Desc. Convênio Médico conf Folha de Pagto Area Meio Rateio"/>
  </r>
  <r>
    <s v="Março"/>
    <d v="2023-03-01T00:00:00"/>
    <s v="Folha De Pagamento"/>
    <s v="ASSISTENCIA MEDICA - AREA MEIO"/>
    <x v="1"/>
    <s v="Área Meio"/>
    <n v="421133"/>
    <n v="-20011.509999999998"/>
    <s v="Pagto. doc. N. 335009669 G M a Porto Seguro - Seguro Saúde S/A "/>
    <s v="335009669 G M_Porto Seguro - Seguro Saúde S/A"/>
  </r>
  <r>
    <s v="Março"/>
    <d v="2023-03-31T00:00:00"/>
    <s v="Folha De Pagamento"/>
    <s v="ASSISTENCIA MEDICA - AREA MEIO"/>
    <x v="1"/>
    <s v="Área Meio"/>
    <n v="421133"/>
    <n v="2613.5500000000002"/>
    <s v="Desc. Convênio Médico conf Folha de Pagto Area Meio Rateio ref 03/2023 "/>
    <s v="Desc. Convênio Médico conf Folha de Pagto Area Meio Rateio ref 03/2023"/>
  </r>
  <r>
    <s v="Abril"/>
    <d v="2023-04-03T00:00:00"/>
    <s v="Folha De Pagamento"/>
    <s v="ASSISTENCIA MEDICA - AREA MEIO"/>
    <x v="1"/>
    <s v="Área Meio"/>
    <n v="421133"/>
    <n v="-20660.2"/>
    <s v="Pagto. doc. N. 363010986 G M a Porto Seguro - Seguro Saúde S/A "/>
    <s v="363010986 G M_Porto Seguro - Seguro Saúde S/A"/>
  </r>
  <r>
    <s v="Abril"/>
    <d v="2023-04-30T00:00:00"/>
    <s v="Folha De Pagamento"/>
    <s v="ASSISTENCIA MEDICA - AREA MEIO"/>
    <x v="1"/>
    <s v="Área Meio"/>
    <n v="421133"/>
    <n v="2342.46"/>
    <s v="Desc. Convênio Médico conf Folha de Pagto Area Meio Rateio ref abril-2023 "/>
    <s v="Desc. Convênio Médico conf Folha de Pagto Area Meio Rateio ref abril-2023"/>
  </r>
  <r>
    <s v="Maio"/>
    <d v="2023-05-02T00:00:00"/>
    <s v="Folha De Pagamento"/>
    <s v="ASSISTENCIA MEDICA - AREA MEIO"/>
    <x v="1"/>
    <s v="Área Meio"/>
    <n v="421133"/>
    <n v="-20727.21"/>
    <s v="Pagto. doc. N. 320012167 G M  a Porto Seguro - Seguro Saúde S/A "/>
    <s v="320012167 G M _Porto Seguro - Seguro Saúde S/A"/>
  </r>
  <r>
    <s v="Maio"/>
    <d v="2023-05-31T00:00:00"/>
    <s v="Folha De Pagamento"/>
    <s v="ASSISTENCIA MEDICA - AREA MEIO"/>
    <x v="1"/>
    <s v="Área Meio"/>
    <n v="421133"/>
    <n v="2398.23"/>
    <s v="Desc. Convênio Médico conf Folha de Pagto Area Meio Rateio ref maio-2023 "/>
    <s v="Desc. Convênio Médico conf Folha de Pagto Area Meio Rateio ref maio-2023"/>
  </r>
  <r>
    <s v="Junho"/>
    <d v="2023-06-01T00:00:00"/>
    <s v="Folha De Pagamento"/>
    <s v="ASSISTENCIA MEDICA - AREA MEIO"/>
    <x v="1"/>
    <s v="Área Meio"/>
    <n v="421133"/>
    <n v="-20134.43"/>
    <s v="Pagto. doc. N. 311013684 G M a Porto Seguro - Seguro Saúde S/A "/>
    <s v="311013684 G M_Porto Seguro - Seguro Saúde S/A"/>
  </r>
  <r>
    <s v="Junho"/>
    <d v="2023-06-30T00:00:00"/>
    <s v="Folha De Pagamento"/>
    <s v="ASSISTENCIA MEDICA - AREA MEIO"/>
    <x v="1"/>
    <s v="Área Meio"/>
    <n v="421133"/>
    <n v="2398.23"/>
    <s v="Desc. Convênio Médico conf Folha de Pagto Area Meio Rateio ref  junho-2023 "/>
    <s v="Desc. Convênio Médico conf Folha de Pagto Area Meio Rateio ref  junho-2023"/>
  </r>
  <r>
    <s v="Julho"/>
    <d v="2023-07-03T00:00:00"/>
    <s v="Folha De Pagamento"/>
    <s v="ASSISTENCIA MEDICA - AREA MEIO"/>
    <x v="1"/>
    <s v="Área Meio"/>
    <n v="421133"/>
    <n v="-21054.82"/>
    <s v="Pagto. doc. N. 335015124 G M a Porto Seguro - Seguro Saúde S/A "/>
    <s v="335015124 G M_Porto Seguro - Seguro Saúde S/A"/>
  </r>
  <r>
    <s v="Julho"/>
    <d v="2023-07-31T00:00:00"/>
    <s v="Folha De Pagamento"/>
    <s v="ASSISTENCIA MEDICA - AREA MEIO"/>
    <x v="1"/>
    <s v="Área Meio"/>
    <n v="421133"/>
    <n v="2177.34"/>
    <s v="Desc. Convênio Médico conf Folha de Pagto Area Meio Rateio ref Julho-2023 "/>
    <s v="Desc. Convênio Médico conf Folha de Pagto Area Meio Rateio ref Julho-2023"/>
  </r>
  <r>
    <s v="Agosto"/>
    <d v="2023-08-01T00:00:00"/>
    <s v="Folha De Pagamento"/>
    <s v="ASSISTENCIA MEDICA - AREA MEIO"/>
    <x v="1"/>
    <s v="Área Meio"/>
    <n v="421133"/>
    <n v="-20829.45"/>
    <s v="Pagto. doc. N. 322016556 G M a Porto Seguro - Seguro Saúde S/A "/>
    <s v="322016556 G M_Porto Seguro - Seguro Saúde S/A"/>
  </r>
  <r>
    <s v="Agosto"/>
    <d v="2023-08-31T00:00:00"/>
    <s v="Folha De Pagamento"/>
    <s v="ASSISTENCIA MEDICA - AREA MEIO"/>
    <x v="1"/>
    <s v="Área Meio"/>
    <n v="421133"/>
    <n v="2351.52"/>
    <s v="Desc. Convênio Médico conf Folha de Pagto Area Meio Rateio ref Agosto/2023 "/>
    <s v="Desc. Convênio Médico conf Folha de Pagto Area Meio Rateio ref Agosto/2023"/>
  </r>
  <r>
    <s v="Setembro"/>
    <d v="2023-09-01T00:00:00"/>
    <s v="Folha De Pagamento"/>
    <s v="ASSISTENCIA MEDICA - AREA MEIO"/>
    <x v="1"/>
    <s v="Área Meio"/>
    <s v="421133"/>
    <n v="-21535.96"/>
    <s v="Pagto. doc. N. 304018398 G M a Porto Seguro - Seguro Saúde S/A "/>
    <s v="304018398 G M_Porto Seguro - Seguro Saúde S/A"/>
  </r>
  <r>
    <s v="Setembro"/>
    <d v="2023-09-14T00:00:00"/>
    <s v="Folha De Pagamento"/>
    <s v="ASSISTENCIA MEDICA - AREA MEIO"/>
    <x v="1"/>
    <s v="Área Meio"/>
    <s v="421133"/>
    <n v="299.76"/>
    <s v="REEMBOLSO REF.ASSIST MÉDICA - COLABORADOR (AFASTADO): SIDNEI DONIZETE DOS SANTOS "/>
    <s v="REEMBOLSO REF.ASSIST MÉDICA - COLABORADOR (AFASTADO): SIDNEI DONIZETE DOS SANTOS"/>
  </r>
  <r>
    <s v="Setembro"/>
    <d v="2023-09-30T00:00:00"/>
    <s v="Folha De Pagamento"/>
    <s v="ASSISTENCIA MEDICA - AREA MEIO"/>
    <x v="1"/>
    <s v="Área Meio"/>
    <s v="421133"/>
    <n v="-299.76"/>
    <s v="Reembolso Assistencia médica conf Folha de Pagto Area Meio Rateio ref Setembro-2023 "/>
    <s v="Reembolso Assistencia médica conf Folha de Pagto Area Meio Rateio ref Setembro-2023"/>
  </r>
  <r>
    <s v="Setembro"/>
    <d v="2023-09-30T00:00:00"/>
    <s v="Folha De Pagamento"/>
    <s v="ASSISTENCIA MEDICA - AREA MEIO"/>
    <x v="1"/>
    <s v="Área Meio"/>
    <s v="421133"/>
    <n v="2351.52"/>
    <s v="Desc. Convênio Médico conf Folha de Pagto Area Meio Rateio ref Setembro-2023 "/>
    <s v="Desc. Convênio Médico conf Folha de Pagto Area Meio Rateio ref Setembro-2023"/>
  </r>
  <r>
    <s v="Outubro"/>
    <d v="2023-10-02T00:00:00"/>
    <s v="Folha De Pagamento"/>
    <s v="ASSISTENCIA MEDICA - AREA MEIO"/>
    <x v="1"/>
    <s v="Área Meio"/>
    <s v="421133"/>
    <n v="-21715.81"/>
    <s v="Pagto. doc. N. 367019564 G M  a Porto Seguro - Seguro Saúde S/A "/>
    <s v="367019564 G M _Porto Seguro - Seguro Saúde S/A"/>
  </r>
  <r>
    <s v="Outubro"/>
    <d v="2023-10-31T00:00:00"/>
    <s v="Folha De Pagamento"/>
    <s v="ASSISTENCIA MEDICA - AREA MEIO"/>
    <x v="1"/>
    <s v="Área Meio"/>
    <s v="421133"/>
    <n v="2351.52"/>
    <s v="Desc. Convênio Médico conf Folha de Pagto Area Meio Rateio ref Outubro-2023 "/>
    <s v="Desc. Convênio Médico conf Folha de Pagto Area Meio Rateio ref Outubro-2023"/>
  </r>
  <r>
    <s v="Novembro"/>
    <d v="2023-11-01T00:00:00"/>
    <s v="Folha De Pagamento"/>
    <s v="ASSISTENCIA MEDICA - AREA MEIO"/>
    <x v="1"/>
    <s v="Área Meio"/>
    <s v="421133"/>
    <n v="-21381.24"/>
    <s v="Pagto. doc. N. 356021158 G M a Porto Seguro - Seguro Saúde S/A "/>
    <s v="356021158 G M_Porto Seguro - Seguro Saúde S/A"/>
  </r>
  <r>
    <s v="Novembro"/>
    <d v="2023-11-30T00:00:00"/>
    <s v="Folha De Pagamento"/>
    <s v="ASSISTENCIA MEDICA - AREA MEIO"/>
    <x v="1"/>
    <s v="Área Meio"/>
    <s v="421133"/>
    <n v="2351.52"/>
    <s v="Desc. Convênio Médico conf Folha de Pagto Area Meio Rateio Novembro/2023 "/>
    <s v="Desc. Convênio Médico conf Folha de Pagto Area Meio Rateio Novembro/2023"/>
  </r>
  <r>
    <s v="Dezembro"/>
    <d v="2023-12-01T00:00:00"/>
    <s v="Folha De Pagamento"/>
    <s v="ASSISTENCIA MEDICA - AREA MEIO"/>
    <x v="1"/>
    <s v="Área Meio"/>
    <s v="421133"/>
    <n v="-21015.040000000001"/>
    <s v="Pagto. doc. N. 333022703 G M a Porto Seguro - Seguro Saúde S/A "/>
    <s v="333022703 G M_Porto Seguro - Seguro Saúde S/A"/>
  </r>
  <r>
    <s v="Dezembro"/>
    <d v="2023-12-31T00:00:00"/>
    <s v="Folha De Pagamento"/>
    <s v="ASSISTENCIA MEDICA - AREA MEIO"/>
    <x v="1"/>
    <s v="Área Meio"/>
    <s v="421133"/>
    <n v="2351.52"/>
    <s v="Desc. Convênio Médico conf Folha de Pagto Area Meio Rateio ref Dezembro-2023 "/>
    <s v="Desc. Convênio Médico conf Folha de Pagto Area Meio Rateio ref Dezembro-2023"/>
  </r>
  <r>
    <s v="Janeiro"/>
    <d v="2023-01-31T00:00:00"/>
    <s v="Folha De Pagamento"/>
    <s v="AUXILIO CRECHE - AREA FIM"/>
    <x v="0"/>
    <s v="Área Fim"/>
    <n v="40703"/>
    <n v="-2256.8000000000002"/>
    <s v="Auxílio Creche conf Folha de Pagto Area Fim Ref Janeiro 2023 "/>
    <s v="Auxílio Creche conf Folha de Pagto Area Fim Ref Janeiro 2023"/>
  </r>
  <r>
    <s v="Fevereiro"/>
    <d v="2023-02-28T00:00:00"/>
    <s v="Folha De Pagamento"/>
    <s v="AUXILIO CRECHE - AREA FIM"/>
    <x v="0"/>
    <s v="Área Fim"/>
    <n v="40703"/>
    <n v="-2579.1999999999998"/>
    <s v="Auxílio Creche conf Folha de Pagto Area Fim ref março-2023 "/>
    <s v="Auxílio Creche conf Folha de Pagto Area Fim ref março-2023"/>
  </r>
  <r>
    <s v="Março"/>
    <d v="2023-03-31T00:00:00"/>
    <s v="Folha De Pagamento"/>
    <s v="AUXILIO CRECHE - AREA FIM"/>
    <x v="0"/>
    <s v="Área Fim"/>
    <n v="40703"/>
    <n v="-2256.8000000000002"/>
    <s v="Auxílio Creche conf Folha de Pagto Area Fim ref 03/2023 "/>
    <s v="Auxílio Creche conf Folha de Pagto Area Fim ref 03/2023"/>
  </r>
  <r>
    <s v="Abril"/>
    <d v="2023-04-30T00:00:00"/>
    <s v="Folha De Pagamento"/>
    <s v="AUXILIO CRECHE - AREA FIM"/>
    <x v="0"/>
    <s v="Área Fim"/>
    <n v="40703"/>
    <n v="-3143.4"/>
    <s v="Auxílio Creche conf Folha de Pagto Area Fim ref abril-2023 "/>
    <s v="Auxílio Creche conf Folha de Pagto Area Fim ref abril-2023"/>
  </r>
  <r>
    <s v="Maio"/>
    <d v="2023-05-31T00:00:00"/>
    <s v="Folha De Pagamento"/>
    <s v="AUXILIO CRECHE - AREA FIM"/>
    <x v="0"/>
    <s v="Área Fim"/>
    <n v="40703"/>
    <n v="-3525.76"/>
    <s v="Auxílio Creche conf Folha de Pagto Area Fim ref maio-2023 "/>
    <s v="Auxílio Creche conf Folha de Pagto Area Fim ref maio-2023"/>
  </r>
  <r>
    <s v="Junho"/>
    <d v="2023-06-30T00:00:00"/>
    <s v="Folha De Pagamento"/>
    <s v="AUXILIO CRECHE - AREA FIM"/>
    <x v="0"/>
    <s v="Área Fim"/>
    <n v="40703"/>
    <n v="-3230.38"/>
    <s v="Auxílio Creche conf Folha de Pagto Area Fim ref  junho-2023 "/>
    <s v="Auxílio Creche conf Folha de Pagto Area Fim ref  junho-2023"/>
  </r>
  <r>
    <s v="Julho"/>
    <d v="2023-07-31T00:00:00"/>
    <s v="Folha De Pagamento"/>
    <s v="AUXILIO CRECHE - AREA FIM"/>
    <x v="0"/>
    <s v="Área Fim"/>
    <n v="40703"/>
    <n v="-1360.16"/>
    <s v="Auxílio Creche conf Folha de Pagto Area Fim ref Julho-2023 "/>
    <s v="Auxílio Creche conf Folha de Pagto Area Fim ref Julho-2023"/>
  </r>
  <r>
    <s v="Agosto"/>
    <d v="2023-08-31T00:00:00"/>
    <s v="Folha De Pagamento"/>
    <s v="AUXILIO CRECHE - AREA FIM"/>
    <x v="0"/>
    <s v="Área Fim"/>
    <n v="40703"/>
    <n v="-1360.16"/>
    <s v="Auxílio Creche conf Folha de Pagto Area Fim ref Agosto/2023 "/>
    <s v="Auxílio Creche conf Folha de Pagto Area Fim ref Agosto/2023"/>
  </r>
  <r>
    <s v="Setembro"/>
    <d v="2023-09-30T00:00:00"/>
    <s v="Folha De Pagamento"/>
    <s v="AUXILIO CRECHE - AREA FIM"/>
    <x v="0"/>
    <s v="Área Fim"/>
    <s v="40703"/>
    <n v="-2550.3000000000002"/>
    <s v="Auxílio Creche conf Folha de Pagto Area Fim ref Setembro-2023 "/>
    <s v="Auxílio Creche conf Folha de Pagto Area Fim ref Setembro-2023"/>
  </r>
  <r>
    <s v="Outubro"/>
    <d v="2023-10-31T00:00:00"/>
    <s v="Folha De Pagamento"/>
    <s v="AUXILIO CRECHE - AREA FIM"/>
    <x v="0"/>
    <s v="Área Fim"/>
    <s v="40703"/>
    <n v="-2890.34"/>
    <s v="Auxílio Creche conf Folha de Pagto Area Fim ref Outubro-2023 "/>
    <s v="Auxílio Creche conf Folha de Pagto Area Fim ref Outubro-2023"/>
  </r>
  <r>
    <s v="Novembro"/>
    <d v="2023-11-30T00:00:00"/>
    <s v="Folha De Pagamento"/>
    <s v="AUXILIO CRECHE - AREA FIM"/>
    <x v="0"/>
    <s v="Área Fim"/>
    <s v="40703"/>
    <n v="-2890.34"/>
    <s v="Auxílio Creche conf Folha de Pagto Area Fim ref Novembro-2023 "/>
    <s v="Auxílio Creche conf Folha de Pagto Area Fim ref Novembro-2023"/>
  </r>
  <r>
    <s v="Dezembro"/>
    <d v="2023-12-31T00:00:00"/>
    <s v="Folha De Pagamento"/>
    <s v="AUXILIO CRECHE - AREA FIM"/>
    <x v="0"/>
    <s v="Área Fim"/>
    <s v="40703"/>
    <n v="-2890.34"/>
    <s v="Auxílio Creche conf Folha de Pagto Area Fim ref Dezembro-2023 "/>
    <s v="Auxílio Creche conf Folha de Pagto Area Fim ref Dezembro-2023"/>
  </r>
  <r>
    <s v="Janeiro"/>
    <d v="2023-01-31T00:00:00"/>
    <s v="Folha De Pagamento"/>
    <s v="AUXILIO CRECHE - AREA MEIO"/>
    <x v="1"/>
    <s v="Área Meio"/>
    <n v="40695"/>
    <n v="-372.37"/>
    <s v="Auxilio Creche conf Folha de Pagto Area Meio Rateio Ref Janeiro 2023 "/>
    <s v="Auxilio Creche conf Folha de Pagto Area Meio Rateio Ref Janeiro 2023"/>
  </r>
  <r>
    <s v="Fevereiro"/>
    <d v="2023-02-28T00:00:00"/>
    <s v="Folha De Pagamento"/>
    <s v="AUXILIO CRECHE - AREA MEIO"/>
    <x v="1"/>
    <s v="Área Meio"/>
    <n v="40695"/>
    <n v="-372.37"/>
    <s v="Auxilio Creche conf Folha de Pagto Area Meio Rateio ref março-2023 "/>
    <s v="Auxilio Creche conf Folha de Pagto Area Meio Rateio ref março-2023"/>
  </r>
  <r>
    <s v="Março"/>
    <d v="2023-03-31T00:00:00"/>
    <s v="Folha De Pagamento"/>
    <s v="AUXILIO CRECHE - AREA MEIO"/>
    <x v="1"/>
    <s v="Área Meio"/>
    <n v="40695"/>
    <n v="-372.37"/>
    <s v="Auxilio Creche conf Folha de Pagto Area Meio Rateio ref 03/2023 "/>
    <s v="Auxilio Creche conf Folha de Pagto Area Meio Rateio ref 03/2023"/>
  </r>
  <r>
    <s v="Abril"/>
    <d v="2023-04-30T00:00:00"/>
    <s v="Folha De Pagamento"/>
    <s v="AUXILIO CRECHE - AREA MEIO"/>
    <x v="1"/>
    <s v="Área Meio"/>
    <n v="40695"/>
    <n v="-372.37"/>
    <s v="Auxilio Creche conf Folha de Pagto Area Meio Rateio ref abril-2023 "/>
    <s v="Auxilio Creche conf Folha de Pagto Area Meio Rateio ref abril-2023"/>
  </r>
  <r>
    <s v="Maio"/>
    <d v="2023-05-31T00:00:00"/>
    <s v="Folha De Pagamento"/>
    <s v="AUXILIO CRECHE - AREA MEIO"/>
    <x v="1"/>
    <s v="Área Meio"/>
    <n v="40695"/>
    <n v="-443.8"/>
    <s v="Auxilio Creche conf Folha de Pagto Area Meio Rateio ref maio-2023 "/>
    <s v="Auxilio Creche conf Folha de Pagto Area Meio Rateio ref maio-2023"/>
  </r>
  <r>
    <s v="Junho"/>
    <d v="2023-06-30T00:00:00"/>
    <s v="Folha De Pagamento"/>
    <s v="AUXILIO CRECHE - AREA MEIO"/>
    <x v="1"/>
    <s v="Área Meio"/>
    <n v="40695"/>
    <n v="-402.1"/>
    <s v="Auxilio Creche conf Folha de Pagto Area Meio Rateio ref junho-2023 "/>
    <s v="Auxilio Creche conf Folha de Pagto Area Meio Rateio ref junho-2023"/>
  </r>
  <r>
    <s v="Julho"/>
    <d v="2023-07-31T00:00:00"/>
    <s v="Folha De Pagamento"/>
    <s v="AUXILIO CRECHE - AREA MEIO"/>
    <x v="1"/>
    <s v="Área Meio"/>
    <n v="40695"/>
    <n v="-292.43"/>
    <s v="Auxilio Creche conf Folha de Pagto Area Meio Rateio ref Julho-2023 "/>
    <s v="Auxilio Creche conf Folha de Pagto Area Meio Rateio ref Julho-2023"/>
  </r>
  <r>
    <s v="Agosto"/>
    <d v="2023-08-31T00:00:00"/>
    <s v="Folha De Pagamento"/>
    <s v="AUXILIO CRECHE - AREA MEIO"/>
    <x v="1"/>
    <s v="Área Meio"/>
    <n v="40695"/>
    <n v="-292.43"/>
    <s v="Auxilio Creche conf Folha de Pagto Area Meio Rateio ref Agosto/2023 "/>
    <s v="Auxilio Creche conf Folha de Pagto Area Meio Rateio ref Agosto/2023"/>
  </r>
  <r>
    <s v="Setembro"/>
    <d v="2023-09-30T00:00:00"/>
    <s v="Folha De Pagamento"/>
    <s v="AUXILIO CRECHE - AREA MEIO"/>
    <x v="1"/>
    <s v="Área Meio"/>
    <s v="40695"/>
    <n v="-109.66"/>
    <s v="Auxilio Creche conf Folha de Pagto Area Meio Rateio ref Setembro-2023 "/>
    <s v="Auxilio Creche conf Folha de Pagto Area Meio Rateio ref Setembro-2023"/>
  </r>
  <r>
    <s v="Outubro"/>
    <d v="2023-10-31T00:00:00"/>
    <s v="Folha De Pagamento"/>
    <s v="AUXILIO CRECHE - AREA MEIO"/>
    <x v="1"/>
    <s v="Área Meio"/>
    <s v="40695"/>
    <n v="-402.1"/>
    <s v="Auxilio Creche conf Folha de Pagto Area Meio Rateio ref Outubro-2023 "/>
    <s v="Auxilio Creche conf Folha de Pagto Area Meio Rateio ref Outubro-2023"/>
  </r>
  <r>
    <s v="Novembro"/>
    <d v="2023-11-30T00:00:00"/>
    <s v="Folha De Pagamento"/>
    <s v="AUXILIO CRECHE - AREA MEIO"/>
    <x v="1"/>
    <s v="Área Meio"/>
    <s v="40695"/>
    <n v="-292.43"/>
    <s v="Auxilio Creche conf Folha de Pagto Area Meio Rateio ref Novembro-2023 "/>
    <s v="Auxilio Creche conf Folha de Pagto Area Meio Rateio ref Novembro-2023"/>
  </r>
  <r>
    <s v="Dezembro"/>
    <d v="2023-12-31T00:00:00"/>
    <s v="Folha De Pagamento"/>
    <s v="AUXILIO CRECHE - AREA MEIO"/>
    <x v="1"/>
    <s v="Área Meio"/>
    <s v="40695"/>
    <n v="-292.43"/>
    <s v="Auxilio Creche conf Folha de Pagto Area Meio Rateio ref Dezembro-2023 "/>
    <s v="Auxilio Creche conf Folha de Pagto Area Meio Rateio ref Dezembro-2023"/>
  </r>
  <r>
    <s v="Abril"/>
    <d v="2023-04-04T00:00:00"/>
    <s v="BANCAS"/>
    <s v="AVALIAÇÃO DE CONHECIMENTO "/>
    <x v="8"/>
    <s v="Bancas"/>
    <n v="40784"/>
    <n v="-400"/>
    <s v="Valor Ref. NF Nº 27 De ALISSON ANTONIO AMADOR 34590645874 "/>
    <s v="27_ALISSON ANTONIO AMADOR 34590645874"/>
  </r>
  <r>
    <s v="Abril"/>
    <d v="2023-04-05T00:00:00"/>
    <s v="BANCAS"/>
    <s v="AVALIAÇÃO DE CONHECIMENTO "/>
    <x v="8"/>
    <s v="Bancas"/>
    <n v="40784"/>
    <n v="-300"/>
    <s v="Valor Ref. NF Nº 257 De FABIO PRADO MEDEIROS "/>
    <s v="257_FABIO PRADO MEDEIROS"/>
  </r>
  <r>
    <s v="Abril"/>
    <d v="2023-04-14T00:00:00"/>
    <s v="BANCAS"/>
    <s v="AVALIAÇÃO DE CONHECIMENTO "/>
    <x v="8"/>
    <s v="Bancas"/>
    <n v="40784"/>
    <n v="-300"/>
    <s v="Valor Ref. NF Nº 13 De VINICIUS DE CAMARGO BARROS 18502816888 "/>
    <s v="13_VINICIUS DE CAMARGO BARROS 18502816888"/>
  </r>
  <r>
    <s v="Abril"/>
    <d v="2023-04-18T00:00:00"/>
    <s v="BANCAS"/>
    <s v="AVALIAÇÃO DE CONHECIMENTO "/>
    <x v="8"/>
    <s v="Bancas"/>
    <n v="40784"/>
    <n v="-300"/>
    <s v="Valor Ref. NF Nº 22 De MARCELO ROMERO 30495436801 "/>
    <s v="22_MARCELO ROMERO 30495436801"/>
  </r>
  <r>
    <s v="Abril"/>
    <d v="2023-04-20T00:00:00"/>
    <s v="BANCAS"/>
    <s v="AVALIAÇÃO DE CONHECIMENTO "/>
    <x v="8"/>
    <s v="Bancas"/>
    <n v="40784"/>
    <n v="-300"/>
    <s v="Valor Ref. NF Nº 198 De SX PRODUCOES CINEMATOGRAFICAS LTDA "/>
    <s v="198_SX PRODUCOES CINEMATOGRAFICAS LTDA"/>
  </r>
  <r>
    <s v="Agosto"/>
    <d v="2023-08-24T00:00:00"/>
    <s v="BANCAS"/>
    <s v="AVALIAÇÃO DE CONHECIMENTO "/>
    <x v="8"/>
    <s v="Bancas"/>
    <n v="40784"/>
    <n v="-1000"/>
    <s v="Valor Ref. NF Nº 74 De LUIS PAULO ARACENA PEREZ 28464480865 "/>
    <s v="74_LUIS PAULO ARACENA PEREZ 28464480865"/>
  </r>
  <r>
    <s v="Agosto"/>
    <d v="2023-08-28T00:00:00"/>
    <s v="BANCAS"/>
    <s v="AVALIAÇÃO DE CONHECIMENTO "/>
    <x v="8"/>
    <s v="Bancas"/>
    <n v="40784"/>
    <n v="-900"/>
    <s v="Valor Ref. NF Nº 10 De BRUNO AVOGLIA 40946985820 "/>
    <s v="10_BRUNO AVOGLIA 40946985820"/>
  </r>
  <r>
    <s v="Agosto"/>
    <d v="2023-08-28T00:00:00"/>
    <s v="BANCAS"/>
    <s v="AVALIAÇÃO DE CONHECIMENTO "/>
    <x v="8"/>
    <s v="Bancas"/>
    <n v="40784"/>
    <n v="-1100"/>
    <s v="Valor Ref. NF Nº 9 De BRUNO AVOGLIA 40946985820 "/>
    <s v="9_BRUNO AVOGLIA 40946985820"/>
  </r>
  <r>
    <s v="Setembro"/>
    <d v="2023-09-04T00:00:00"/>
    <s v="BANCAS"/>
    <s v="AVALIAÇÃO DE CONHECIMENTO "/>
    <x v="8"/>
    <s v="Bancas"/>
    <n v="40784"/>
    <n v="-900"/>
    <s v="Valor Ref. NF Nº 2 De Ana Raquel Faggion Alonso29750650867 "/>
    <s v="2_Ana Raquel Faggion Alonso29750650867"/>
  </r>
  <r>
    <s v="Setembro"/>
    <d v="2023-09-16T00:00:00"/>
    <s v="BANCAS"/>
    <s v="AVALIAÇÃO DE CONHECIMENTO "/>
    <x v="8"/>
    <s v="Bancas"/>
    <n v="40784"/>
    <n v="-900"/>
    <s v="Valor Ref. NF Nº 1 De Daniel dos Santos Goncalves 32059376866 "/>
    <s v="1_Daniel dos Santos Goncalves 32059376866"/>
  </r>
  <r>
    <s v="Setembro"/>
    <d v="2023-09-25T00:00:00"/>
    <s v="BANCAS"/>
    <s v="AVALIAÇÃO DE CONHECIMENTO "/>
    <x v="8"/>
    <s v="Bancas"/>
    <n v="40784"/>
    <n v="-300"/>
    <s v="Valor Ref. NF Nº 2 De Leticia Carvalho Andrade 39585909855 "/>
    <s v="2_Leticia Carvalho Andrade 39585909855"/>
  </r>
  <r>
    <s v="Setembro"/>
    <d v="2023-09-26T00:00:00"/>
    <s v="BANCAS"/>
    <s v="AVALIAÇÃO DE CONHECIMENTO "/>
    <x v="8"/>
    <s v="Bancas"/>
    <n v="40784"/>
    <n v="-300"/>
    <s v="Valor Ref. NF Nº 245 De SX PRODUCOES CINEMATOGRAFICAS LTDA "/>
    <s v="245_SX PRODUCOES CINEMATOGRAFICAS LTDA"/>
  </r>
  <r>
    <s v="Setembro"/>
    <d v="2023-09-26T00:00:00"/>
    <s v="BANCAS"/>
    <s v="AVALIAÇÃO DE CONHECIMENTO "/>
    <x v="8"/>
    <s v="Bancas"/>
    <n v="40784"/>
    <n v="-300"/>
    <s v="Valor Ref. NF Nº 5 De ROBERTO SIMOES DE CARVALHO 04544506808 "/>
    <s v="5_ROBERTO SIMOES DE CARVALHO 04544506808"/>
  </r>
  <r>
    <s v="Setembro"/>
    <d v="2023-09-26T00:00:00"/>
    <s v="BANCAS"/>
    <s v="AVALIAÇÃO DE CONHECIMENTO "/>
    <x v="8"/>
    <s v="Bancas"/>
    <n v="40784"/>
    <n v="-1000"/>
    <s v="Valor Ref. NF Nº 4 De ROBERTO SIMOES DE CARVALHO 04544506808 "/>
    <s v="4_ROBERTO SIMOES DE CARVALHO 04544506808"/>
  </r>
  <r>
    <s v="Setembro"/>
    <d v="2023-09-29T00:00:00"/>
    <s v="BANCAS"/>
    <s v="AVALIAÇÃO DE CONHECIMENTO "/>
    <x v="8"/>
    <s v="Bancas"/>
    <n v="40784"/>
    <n v="-1100"/>
    <s v="Valor Ref. NF Nº 3 De ROBERTO SIMOES DE CARVALHO 04544506808 "/>
    <s v="3_ROBERTO SIMOES DE CARVALHO 04544506808"/>
  </r>
  <r>
    <s v="Outubro"/>
    <d v="2023-10-02T00:00:00"/>
    <s v="BANCAS"/>
    <s v="AVALIAÇÃO DE CONHECIMENTO "/>
    <x v="8"/>
    <s v="Bancas"/>
    <n v="40784"/>
    <n v="-400"/>
    <s v="Valor Ref. NF Nº 1 De EDUARDO CABRERA NALI 34009675802 "/>
    <s v="1_EDUARDO CABRERA NALI 34009675802"/>
  </r>
  <r>
    <s v="Outubro"/>
    <d v="2023-10-05T00:00:00"/>
    <s v="BANCAS"/>
    <s v="AVALIAÇÃO DE CONHECIMENTO "/>
    <x v="8"/>
    <s v="Bancas"/>
    <n v="40784"/>
    <n v="-300"/>
    <s v="Valor Ref. NF Nº 18 De JESSICA MARIA VICENTE ROCHA 41752560833 "/>
    <s v="18_JESSICA MARIA VICENTE ROCHA 41752560833"/>
  </r>
  <r>
    <s v="Outubro"/>
    <d v="2023-10-26T00:00:00"/>
    <s v="BANCAS"/>
    <s v="AVALIAÇÃO DE CONHECIMENTO "/>
    <x v="8"/>
    <s v="Bancas"/>
    <n v="40784"/>
    <n v="-900"/>
    <s v="Valor Ref. NF Nº 1506 De TRILLO PRODUCOES ARTISTICAS E CULTURAIS SIMPLES LTDA "/>
    <s v="1506_TRILLO PRODUCOES ARTISTICAS E CULTURAIS SIMPLES LTDA"/>
  </r>
  <r>
    <s v="Outubro"/>
    <d v="2023-10-30T00:00:00"/>
    <s v="BANCAS"/>
    <s v="AVALIAÇÃO DE CONHECIMENTO "/>
    <x v="8"/>
    <s v="Bancas"/>
    <n v="40784"/>
    <n v="-400"/>
    <s v="Valor Ref. NF Nº 2 De 13.219.801 JEFFERSON RODRIGUES "/>
    <s v="2_13.219.801 JEFFERSON RODRIGUES"/>
  </r>
  <r>
    <s v="Dezembro"/>
    <d v="2023-12-02T00:00:00"/>
    <s v="BANCAS"/>
    <s v="AVALIAÇÃO DE CONHECIMENTO "/>
    <x v="8"/>
    <s v="Bancas"/>
    <s v="40784"/>
    <n v="-1000"/>
    <s v="Valor Ref. NF Nº 3 De BRUNO AVOGLIA 40946985820 "/>
    <s v="3_BRUNO AVOGLIA 40946985820"/>
  </r>
  <r>
    <s v="Dezembro"/>
    <d v="2023-12-13T00:00:00"/>
    <s v="BANCAS"/>
    <s v="AVALIAÇÃO DE CONHECIMENTO "/>
    <x v="8"/>
    <s v="Bancas"/>
    <s v="40784"/>
    <n v="-900"/>
    <s v="Valor Ref. NF Nº 9 De JOSUE BATISTA DOS SANTOS 32667156838 "/>
    <s v="9_JOSUE BATISTA DOS SANTOS 32667156838"/>
  </r>
  <r>
    <s v="Dezembro"/>
    <d v="2023-12-15T00:00:00"/>
    <s v="BANCAS"/>
    <s v="AVALIAÇÃO DE CONHECIMENTO "/>
    <x v="8"/>
    <s v="Bancas"/>
    <s v="40784"/>
    <n v="-600"/>
    <s v="Valor Ref. NF Nº 333 De Leke Promoções e Edições Artisticas e Culturais Lt "/>
    <s v="333_Leke Promoções e Edições Artisticas e Culturais Lt"/>
  </r>
  <r>
    <s v="Dezembro"/>
    <d v="2023-12-18T00:00:00"/>
    <s v="BANCAS"/>
    <s v="AVALIAÇÃO DE CONHECIMENTO "/>
    <x v="8"/>
    <s v="Bancas"/>
    <s v="40784"/>
    <n v="-1750"/>
    <s v="Valor Ref. NF Nº 30 De EDNA MARIA ALVES DE OLIVEIRA "/>
    <s v="30_EDNA MARIA ALVES DE OLIVEIRA"/>
  </r>
  <r>
    <s v="Dezembro"/>
    <d v="2023-12-19T00:00:00"/>
    <s v="BANCAS"/>
    <s v="AVALIAÇÃO DE CONHECIMENTO "/>
    <x v="8"/>
    <s v="Bancas"/>
    <s v="40784"/>
    <n v="-700"/>
    <s v="Valor Ref. NF Nº 9 De ANA YARA DE CAMPOS PEREIRA SOARES 00723955832 "/>
    <s v="9_ANA YARA DE CAMPOS PEREIRA SOARES 00723955832"/>
  </r>
  <r>
    <s v="Dezembro"/>
    <d v="2023-12-19T00:00:00"/>
    <s v="BANCAS"/>
    <s v="AVALIAÇÃO DE CONHECIMENTO "/>
    <x v="8"/>
    <s v="Bancas"/>
    <s v="40784"/>
    <n v="-900"/>
    <s v="Valor Ref. NF Nº 18 De TAYANNE SEPULVEDA DE JESUS 40511408811 "/>
    <s v="18_TAYANNE SEPULVEDA DE JESUS 40511408811"/>
  </r>
  <r>
    <s v="Dezembro"/>
    <d v="2023-12-19T00:00:00"/>
    <s v="BANCAS"/>
    <s v="AVALIAÇÃO DE CONHECIMENTO "/>
    <x v="8"/>
    <s v="Bancas"/>
    <s v="40784"/>
    <n v="-900"/>
    <s v="Valor Ref. NF Nº 10 De GRAZIELLA PIZANI DE OLIVEIRA 44559197830 "/>
    <s v="10_GRAZIELLA PIZANI DE OLIVEIRA 44559197830"/>
  </r>
  <r>
    <s v="Dezembro"/>
    <d v="2023-12-21T00:00:00"/>
    <s v="BANCAS"/>
    <s v="AVALIAÇÃO DE CONHECIMENTO "/>
    <x v="8"/>
    <s v="Bancas"/>
    <s v="40784"/>
    <n v="-1200"/>
    <s v="Valor Ref. NF Nº 1 De 24.374.265 LUIS FELIPE BERARDO PASSOS "/>
    <s v="1_24.374.265 LUIS FELIPE BERARDO PASSOS"/>
  </r>
  <r>
    <s v="Dezembro"/>
    <d v="2023-12-26T00:00:00"/>
    <s v="BANCAS"/>
    <s v="AVALIAÇÃO DE CONHECIMENTO "/>
    <x v="8"/>
    <s v="Bancas"/>
    <s v="40784"/>
    <n v="-1800"/>
    <s v="Valor Ref. NF Nº 7 De JOAO PEDRO FERRAZ DOS SANTOS SILVA 45223816897 "/>
    <s v="7_JOAO PEDRO FERRAZ DOS SANTOS SILVA 45223816897"/>
  </r>
  <r>
    <s v="Dezembro"/>
    <d v="2023-12-26T00:00:00"/>
    <s v="BANCAS"/>
    <s v="AVALIAÇÃO DE CONHECIMENTO "/>
    <x v="8"/>
    <s v="Bancas"/>
    <s v="40784"/>
    <n v="-900"/>
    <s v="Valor Ref. NF Nº 288 De Paulo Henrique Serau Produção Musical ME "/>
    <s v="288_Paulo Henrique Serau Produção Musical ME"/>
  </r>
  <r>
    <s v="Dezembro"/>
    <d v="2023-12-26T00:00:00"/>
    <s v="BANCAS"/>
    <s v="AVALIAÇÃO DE CONHECIMENTO "/>
    <x v="8"/>
    <s v="Bancas"/>
    <s v="40784"/>
    <n v="-750"/>
    <s v="Valor Ref. NF Nº 4 De HERIVELTO BRANDINO 34343201805 "/>
    <s v="4_HERIVELTO BRANDINO 34343201805"/>
  </r>
  <r>
    <s v="Janeiro"/>
    <d v="2023-01-31T00:00:00"/>
    <s v="Folha De Pagamento"/>
    <s v="AVISO PREVIO/INDENIZACOES - AREA FIM"/>
    <x v="0"/>
    <s v="Área Fim"/>
    <n v="421140"/>
    <n v="-201.98"/>
    <s v="Méd H.E Aviso Prévio conf Folha de Pagto Area Meio Rateio Ref Janeiro 2023 "/>
    <s v="Méd H.E Aviso Prévio conf Folha de Pagto Area Meio Rateio Ref Janeiro 2023"/>
  </r>
  <r>
    <s v="Janeiro"/>
    <d v="2023-01-31T00:00:00"/>
    <s v="Folha De Pagamento"/>
    <s v="AVISO PREVIO/INDENIZACOES - AREA FIM"/>
    <x v="0"/>
    <s v="Área Fim"/>
    <n v="421140"/>
    <n v="-1686.11"/>
    <s v="Aviso Prévio conf Folha de Pagto Rescisão Area Meio Rateio - 01/2023 "/>
    <s v="Aviso Prévio conf Folha de Pagto Rescisão Area Meio Rateio - 01/2023"/>
  </r>
  <r>
    <s v="Fevereiro"/>
    <d v="2023-02-28T00:00:00"/>
    <s v="Folha De Pagamento"/>
    <s v="AVISO PREVIO/INDENIZACOES - AREA FIM"/>
    <x v="0"/>
    <s v="Área Fim"/>
    <n v="421140"/>
    <n v="-2257.89"/>
    <s v="Aviso Prévio conf Folha de Pagto Area Meio Rateio ref março-2023 "/>
    <s v="Aviso Prévio conf Folha de Pagto Area Meio Rateio ref março-2023"/>
  </r>
  <r>
    <s v="Fevereiro"/>
    <d v="2023-02-28T00:00:00"/>
    <s v="Folha De Pagamento"/>
    <s v="AVISO PREVIO/INDENIZACOES - AREA FIM"/>
    <x v="0"/>
    <s v="Área Fim"/>
    <n v="421140"/>
    <n v="-231.5"/>
    <s v="Aviso Prévio conf Folha de Pagto Area Meio Rateio ref março-203 "/>
    <s v="Aviso Prévio conf Folha de Pagto Area Meio Rateio ref março-203"/>
  </r>
  <r>
    <s v="Fevereiro"/>
    <d v="2023-02-28T00:00:00"/>
    <s v="Folha De Pagamento"/>
    <s v="AVISO PREVIO/INDENIZACOES - AREA FIM"/>
    <x v="0"/>
    <s v="Área Fim"/>
    <n v="421140"/>
    <n v="-260.33999999999997"/>
    <s v="Méd H.E Aviso Prévio conf Folha de Pagto Area Meio Rateio ref março-2023 "/>
    <s v="Méd H.E Aviso Prévio conf Folha de Pagto Area Meio Rateio ref março-2023"/>
  </r>
  <r>
    <s v="Abril"/>
    <d v="2023-04-30T00:00:00"/>
    <s v="Folha De Pagamento"/>
    <s v="AVISO PREVIO/INDENIZACOES - AREA FIM"/>
    <x v="0"/>
    <s v="Área Fim"/>
    <n v="421140"/>
    <n v="-462.95"/>
    <s v="Aviso Prévio conf Folha de Pagto Area Meio Rateio ref abril-2023 "/>
    <s v="Aviso Prévio conf Folha de Pagto Area Meio Rateio ref abril-2023"/>
  </r>
  <r>
    <s v="Abril"/>
    <d v="2023-04-30T00:00:00"/>
    <s v="Folha De Pagamento"/>
    <s v="AVISO PREVIO/INDENIZACOES - AREA FIM"/>
    <x v="0"/>
    <s v="Área Fim"/>
    <n v="421140"/>
    <n v="-241.84"/>
    <s v="Méd H.E Aviso Prévio conf Folha de Pagto Area Meio Rateio ref abril-2023 "/>
    <s v="Méd H.E Aviso Prévio conf Folha de Pagto Area Meio Rateio ref abril-2023"/>
  </r>
  <r>
    <s v="Abril"/>
    <d v="2023-04-30T00:00:00"/>
    <s v="Folha De Pagamento"/>
    <s v="AVISO PREVIO/INDENIZACOES - AREA FIM"/>
    <x v="0"/>
    <s v="Área Fim"/>
    <n v="421140"/>
    <n v="-14399.57"/>
    <s v="Aviso Previo conf folha de rescisão Area Fim ref abril-2023 "/>
    <s v="Aviso Previo conf folha de rescisão Area Fim ref abril-2023"/>
  </r>
  <r>
    <s v="Maio"/>
    <d v="2023-05-31T00:00:00"/>
    <s v="Folha De Pagamento"/>
    <s v="AVISO PREVIO/INDENIZACOES - AREA FIM"/>
    <x v="0"/>
    <s v="Área Fim"/>
    <n v="421140"/>
    <n v="-17659.09"/>
    <s v="Aviso Previo conf folha de rescisão Area Fim ref maio-2023 "/>
    <s v="Aviso Previo conf folha de rescisão Area Fim ref maio-2023"/>
  </r>
  <r>
    <s v="Maio"/>
    <d v="2023-05-31T00:00:00"/>
    <s v="Folha De Pagamento"/>
    <s v="AVISO PREVIO/INDENIZACOES - AREA FIM"/>
    <x v="0"/>
    <s v="Área Fim"/>
    <n v="421140"/>
    <n v="-322.39999999999998"/>
    <s v="Aviso Prévio conf Folha de Pagto Area Meio Rateio ref maio-2023 "/>
    <s v="Aviso Prévio conf Folha de Pagto Area Meio Rateio ref maio-2023"/>
  </r>
  <r>
    <s v="Junho"/>
    <d v="2023-06-30T00:00:00"/>
    <s v="Folha De Pagamento"/>
    <s v="AVISO PREVIO/INDENIZACOES - AREA FIM"/>
    <x v="0"/>
    <s v="Área Fim"/>
    <n v="421140"/>
    <n v="-493"/>
    <s v="Aviso Prévio conf Folha de Pagto Area Meio Rateio ref  junho-2023 "/>
    <s v="Aviso Prévio conf Folha de Pagto Area Meio Rateio ref  junho-2023"/>
  </r>
  <r>
    <s v="Dezembro"/>
    <d v="2023-12-31T00:00:00"/>
    <s v="Folha De Pagamento"/>
    <s v="AVISO PREVIO/INDENIZACOES - AREA FIM"/>
    <x v="0"/>
    <s v="Área Fim"/>
    <s v="421140"/>
    <n v="-6444.32"/>
    <s v="Aviso Prévio conf folha de rescisão Area Fim  ref Dezembro-2023 "/>
    <s v="Aviso Prévio conf folha de rescisão Area Fim  ref Dezembro-2023"/>
  </r>
  <r>
    <s v="Maio"/>
    <d v="2023-05-19T00:00:00"/>
    <s v="Alvarenga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Amácio Mazzaropi"/>
    <s v="BENS DE NATUREZA PERMANENTE"/>
    <x v="9"/>
    <s v="Bens de Origem Permanente Não Imobilizado"/>
    <n v="7048"/>
    <n v="-436.85"/>
    <s v="Baixa de Estoque cf. Relatorio de Saidas"/>
    <m/>
  </r>
  <r>
    <s v="Maio"/>
    <d v="2023-05-30T00:00:00"/>
    <s v="Arquivo Administrativo"/>
    <s v="BENS DE NATUREZA PERMANENTE"/>
    <x v="9"/>
    <s v="Bens de Origem Permanente Não Imobilizado"/>
    <n v="7048"/>
    <n v="-5200"/>
    <s v="Baixa de Estoque cf. Relatorio de Saidas"/>
    <m/>
  </r>
  <r>
    <s v="Abril"/>
    <d v="2023-04-17T00:00:00"/>
    <s v="Arujá"/>
    <s v="BENS DE NATUREZA PERMANENTE"/>
    <x v="9"/>
    <s v="Bens de Origem Permanente Não Imobilizado"/>
    <n v="7048"/>
    <n v="-1106.67"/>
    <s v="Baixa de Estoque cf. Relatorio de Saidas"/>
    <m/>
  </r>
  <r>
    <s v="Maio"/>
    <d v="2023-05-19T00:00:00"/>
    <s v="Arujá"/>
    <s v="BENS DE NATUREZA PERMANENTE"/>
    <x v="9"/>
    <s v="Bens de Origem Permanente Não Imobilizado"/>
    <n v="7048"/>
    <n v="-436.86"/>
    <s v="Baixa de Estoque cf. Relatorio de Saidas"/>
    <m/>
  </r>
  <r>
    <s v="Maio"/>
    <d v="2023-05-19T00:00:00"/>
    <s v="Biritiba Mirim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Brooklin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Caminho do Mar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Campo Limpo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Capão Redondo"/>
    <s v="BENS DE NATUREZA PERMANENTE"/>
    <x v="9"/>
    <s v="Bens de Origem Permanente Não Imobilizado"/>
    <n v="7048"/>
    <n v="-436.85"/>
    <s v="Baixa de Estoque cf. Relatorio de Saidas"/>
    <m/>
  </r>
  <r>
    <s v="Maio"/>
    <d v="2023-05-02T00:00:00"/>
    <s v="Casa Blanca"/>
    <s v="BENS DE NATUREZA PERMANENTE"/>
    <x v="9"/>
    <s v="Bens de Origem Permanente Não Imobilizado"/>
    <n v="7048"/>
    <n v="-858"/>
    <s v="Baixa de Estoque cf. Relatorio de Saidas"/>
    <m/>
  </r>
  <r>
    <s v="Maio"/>
    <d v="2023-05-19T00:00:00"/>
    <s v="Casa Blanca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CCA Itaquera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CEU das Artes - Caieira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Cidade Dutra"/>
    <s v="BENS DE NATUREZA PERMANENTE"/>
    <x v="9"/>
    <s v="Bens de Origem Permanente Não Imobilizado"/>
    <n v="7048"/>
    <n v="-436.85"/>
    <s v="Baixa de Estoque cf. Relatorio de Saidas"/>
    <m/>
  </r>
  <r>
    <s v="Maio"/>
    <d v="2023-05-29T00:00:00"/>
    <s v="Coordenação Pedagógica"/>
    <s v="BENS DE NATUREZA PERMANENTE"/>
    <x v="9"/>
    <s v="Bens de Origem Permanente Não Imobilizado"/>
    <n v="7048"/>
    <n v="-7826"/>
    <s v="Baixa de Estoque cf. Relatorio de Saidas"/>
    <m/>
  </r>
  <r>
    <s v="Maio"/>
    <d v="2023-05-29T00:00:00"/>
    <s v="Coordenação Pedagógica"/>
    <s v="BENS DE NATUREZA PERMANENTE"/>
    <x v="9"/>
    <s v="Bens de Origem Permanente Não Imobilizado"/>
    <n v="7048"/>
    <n v="-4478.7299999999996"/>
    <s v="Baixa de Estoque cf. Relatorio de Saidas"/>
    <m/>
  </r>
  <r>
    <s v="Maio"/>
    <d v="2023-05-19T00:00:00"/>
    <s v="Embu das Arte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Espaço Aberto Jardim Miriam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Inácio Monteiro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Jambeiro"/>
    <s v="BENS DE NATUREZA PERMANENTE"/>
    <x v="9"/>
    <s v="Bens de Origem Permanente Não Imobilizado"/>
    <n v="7048"/>
    <n v="-436.85"/>
    <s v="Baixa de Estoque cf. Relatorio de Saidas"/>
    <m/>
  </r>
  <r>
    <s v="Junho"/>
    <d v="2023-06-02T00:00:00"/>
    <s v="Jambeiro"/>
    <s v="BENS DE NATUREZA PERMANENTE"/>
    <x v="9"/>
    <s v="Bens de Origem Permanente Não Imobilizado"/>
    <n v="7048"/>
    <n v="-1005"/>
    <s v="Baixa de Estoque cf. Relatorio de Saidas"/>
    <m/>
  </r>
  <r>
    <s v="Maio"/>
    <d v="2023-05-19T00:00:00"/>
    <s v="Jardim Paulistano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Júlio Prestes"/>
    <s v="BENS DE NATUREZA PERMANENTE"/>
    <x v="9"/>
    <s v="Bens de Origem Permanente Não Imobilizado"/>
    <n v="7048"/>
    <n v="-436.85"/>
    <s v="Baixa de Estoque cf. Relatorio de Saidas"/>
    <m/>
  </r>
  <r>
    <s v="Junho"/>
    <d v="2023-06-12T00:00:00"/>
    <s v="Manutenção E Edificações"/>
    <s v="BENS DE NATUREZA PERMANENTE"/>
    <x v="9"/>
    <s v="Bens de Origem Permanente Não Imobilizado"/>
    <n v="7048"/>
    <n v="-6160"/>
    <s v="Baixa de Estoque cf. Relatorio de Saidas"/>
    <m/>
  </r>
  <r>
    <s v="Setembro"/>
    <d v="2023-09-13T00:00:00"/>
    <s v="Manutenção E Edificações"/>
    <s v="BENS DE NATUREZA PERMANENTE"/>
    <x v="9"/>
    <s v="Bens de Origem Permanente Não Imobilizado"/>
    <s v="7048"/>
    <n v="-527.12"/>
    <s v="Baixa de Estoque cf. Relatorio de Saidas"/>
    <m/>
  </r>
  <r>
    <s v="Maio"/>
    <d v="2023-05-19T00:00:00"/>
    <s v="Menino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Navegantes"/>
    <s v="BENS DE NATUREZA PERMANENTE"/>
    <x v="9"/>
    <s v="Bens de Origem Permanente Não Imobilizado"/>
    <n v="7048"/>
    <n v="-436.85"/>
    <s v="Baixa de Estoque cf. Relatorio de Saidas"/>
    <m/>
  </r>
  <r>
    <s v="Maio"/>
    <d v="2023-05-17T00:00:00"/>
    <s v="Osasco"/>
    <s v="BENS DE NATUREZA PERMANENTE"/>
    <x v="9"/>
    <s v="Bens de Origem Permanente Não Imobilizado"/>
    <n v="7048"/>
    <n v="-2010"/>
    <s v="Baixa de Estoque cf. Relatorio de Saidas"/>
    <m/>
  </r>
  <r>
    <s v="Maio"/>
    <d v="2023-05-17T00:00:00"/>
    <s v="Osasco"/>
    <s v="BENS DE NATUREZA PERMANENTE"/>
    <x v="9"/>
    <s v="Bens de Origem Permanente Não Imobilizado"/>
    <n v="7048"/>
    <n v="-2010"/>
    <s v="Baixa de Estoque cf. Relatorio de Saidas"/>
    <m/>
  </r>
  <r>
    <s v="Maio"/>
    <d v="2023-05-17T00:00:00"/>
    <s v="Osasco"/>
    <s v="BENS DE NATUREZA PERMANENTE"/>
    <x v="9"/>
    <s v="Bens de Origem Permanente Não Imobilizado"/>
    <n v="7048"/>
    <n v="-1120"/>
    <s v="Baixa de Estoque cf. Relatorio de Saidas"/>
    <m/>
  </r>
  <r>
    <s v="Maio"/>
    <d v="2023-05-19T00:00:00"/>
    <s v="Osasco"/>
    <s v="BENS DE NATUREZA PERMANENTE"/>
    <x v="9"/>
    <s v="Bens de Origem Permanente Não Imobilizado"/>
    <n v="7048"/>
    <n v="-436.86"/>
    <s v="Baixa de Estoque cf. Relatorio de Saidas"/>
    <m/>
  </r>
  <r>
    <s v="Maio"/>
    <d v="2023-05-30T00:00:00"/>
    <s v="Osasco"/>
    <s v="BENS DE NATUREZA PERMANENTE"/>
    <x v="9"/>
    <s v="Bens de Origem Permanente Não Imobilizado"/>
    <n v="7048"/>
    <n v="-1080"/>
    <s v="Baixa de Estoque cf. Relatorio de Saidas"/>
    <m/>
  </r>
  <r>
    <s v="Maio"/>
    <d v="2023-05-19T00:00:00"/>
    <s v="Paraisópoli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Parelheiro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Parque Anhanguera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Parque São Carlos"/>
    <s v="BENS DE NATUREZA PERMANENTE"/>
    <x v="9"/>
    <s v="Bens de Origem Permanente Não Imobilizado"/>
    <n v="7048"/>
    <n v="-436.85"/>
    <s v="Baixa de Estoque cf. Relatorio de Saidas"/>
    <m/>
  </r>
  <r>
    <s v="Agosto"/>
    <d v="2023-08-21T00:00:00"/>
    <s v="Parque São Carlos"/>
    <s v="BENS DE NATUREZA PERMANENTE"/>
    <x v="9"/>
    <s v="Bens de Origem Permanente Não Imobilizado"/>
    <n v="7048"/>
    <n v="-527.12"/>
    <s v="Baixa de Estoque cf. Relatorio de Saidas"/>
    <m/>
  </r>
  <r>
    <s v="Maio"/>
    <d v="2023-05-19T00:00:00"/>
    <s v="Parque Vereda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Penha"/>
    <s v="BENS DE NATUREZA PERMANENTE"/>
    <x v="9"/>
    <s v="Bens de Origem Permanente Não Imobilizado"/>
    <n v="7048"/>
    <n v="-436.85"/>
    <s v="Baixa de Estoque cf. Relatorio de Saidas"/>
    <m/>
  </r>
  <r>
    <s v="Agosto"/>
    <d v="2023-08-31T00:00:00"/>
    <s v="Penha"/>
    <s v="BENS DE NATUREZA PERMANENTE"/>
    <x v="9"/>
    <s v="Bens de Origem Permanente Não Imobilizado"/>
    <n v="7048"/>
    <n v="-0.05"/>
    <s v="Baixa de Estoque cf. Relatorio de Saidas"/>
    <m/>
  </r>
  <r>
    <s v="Outubro"/>
    <d v="2023-10-24T00:00:00"/>
    <s v="Penha"/>
    <s v="BENS DE NATUREZA PERMANENTE"/>
    <x v="9"/>
    <s v="Bens de Origem Permanente Não Imobilizado"/>
    <n v="7048"/>
    <n v="-470"/>
    <s v="Baixa de Estoque cf. Relatorio de Saidas"/>
    <m/>
  </r>
  <r>
    <s v="Maio"/>
    <d v="2023-05-19T00:00:00"/>
    <s v="Pêra Marmelo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Perus"/>
    <s v="BENS DE NATUREZA PERMANENTE"/>
    <x v="9"/>
    <s v="Bens de Origem Permanente Não Imobilizado"/>
    <n v="7048"/>
    <n v="-436.85"/>
    <s v="Baixa de Estoque cf. Relatorio de Saidas"/>
    <m/>
  </r>
  <r>
    <s v="Junho"/>
    <d v="2023-06-02T00:00:00"/>
    <s v="Perus"/>
    <s v="BENS DE NATUREZA PERMANENTE"/>
    <x v="9"/>
    <s v="Bens de Origem Permanente Não Imobilizado"/>
    <n v="7048"/>
    <n v="-1005"/>
    <s v="Baixa de Estoque cf. Relatorio de Saidas"/>
    <m/>
  </r>
  <r>
    <s v="Maio"/>
    <d v="2023-05-19T00:00:00"/>
    <s v="Poá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Polo Mairiporã"/>
    <s v="BENS DE NATUREZA PERMANENTE"/>
    <x v="9"/>
    <s v="Bens de Origem Permanente Não Imobilizado"/>
    <n v="7048"/>
    <n v="-436.86"/>
    <s v="Baixa de Estoque cf. Relatorio de Saidas"/>
    <m/>
  </r>
  <r>
    <s v="Maio"/>
    <d v="2023-05-19T00:00:00"/>
    <s v="Polo Mogi das Cruzes"/>
    <s v="BENS DE NATUREZA PERMANENTE"/>
    <x v="9"/>
    <s v="Bens de Origem Permanente Não Imobilizado"/>
    <n v="7048"/>
    <n v="-436.86"/>
    <s v="Baixa de Estoque cf. Relatorio de Saidas"/>
    <m/>
  </r>
  <r>
    <s v="Maio"/>
    <d v="2023-05-19T00:00:00"/>
    <s v="Polo Rio Grande da Serra"/>
    <s v="BENS DE NATUREZA PERMANENTE"/>
    <x v="9"/>
    <s v="Bens de Origem Permanente Não Imobilizado"/>
    <n v="7048"/>
    <n v="-436.86"/>
    <s v="Baixa de Estoque cf. Relatorio de Saidas"/>
    <m/>
  </r>
  <r>
    <s v="Maio"/>
    <d v="2023-05-19T00:00:00"/>
    <s v="Quinta do Sol"/>
    <s v="BENS DE NATUREZA PERMANENTE"/>
    <x v="9"/>
    <s v="Bens de Origem Permanente Não Imobilizado"/>
    <n v="7048"/>
    <n v="-436.85"/>
    <s v="Baixa de Estoque cf. Relatorio de Saidas"/>
    <m/>
  </r>
  <r>
    <s v="Maio"/>
    <d v="2023-05-05T00:00:00"/>
    <s v="Rosa Da China"/>
    <s v="BENS DE NATUREZA PERMANENTE"/>
    <x v="9"/>
    <s v="Bens de Origem Permanente Não Imobilizado"/>
    <n v="7048"/>
    <n v="-858"/>
    <s v="Baixa de Estoque cf. Relatorio de Saidas"/>
    <m/>
  </r>
  <r>
    <s v="Maio"/>
    <d v="2023-05-19T00:00:00"/>
    <s v="Rosa Da China"/>
    <s v="BENS DE NATUREZA PERMANENTE"/>
    <x v="9"/>
    <s v="Bens de Origem Permanente Não Imobilizado"/>
    <n v="7048"/>
    <n v="-436.85"/>
    <s v="Baixa de Estoque cf. Relatorio de Saidas"/>
    <m/>
  </r>
  <r>
    <s v="Agosto"/>
    <d v="2023-08-18T00:00:00"/>
    <s v="Rosa Da China"/>
    <s v="BENS DE NATUREZA PERMANENTE"/>
    <x v="9"/>
    <s v="Bens de Origem Permanente Não Imobilizado"/>
    <n v="7048"/>
    <n v="-527.12"/>
    <s v="Baixa de Estoque cf. Relatorio de Saidas"/>
    <m/>
  </r>
  <r>
    <s v="Maio"/>
    <d v="2023-05-12T00:00:00"/>
    <s v="Santo André"/>
    <s v="BENS DE NATUREZA PERMANENTE"/>
    <x v="9"/>
    <s v="Bens de Origem Permanente Não Imobilizado"/>
    <n v="7048"/>
    <n v="-125"/>
    <s v="Baixa de Estoque cf. Relatorio de Saidas"/>
    <m/>
  </r>
  <r>
    <s v="Maio"/>
    <d v="2023-05-19T00:00:00"/>
    <s v="Santo André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São Mateu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São Rafael"/>
    <s v="BENS DE NATUREZA PERMANENTE"/>
    <x v="9"/>
    <s v="Bens de Origem Permanente Não Imobilizado"/>
    <n v="7048"/>
    <n v="-436.85"/>
    <s v="Baixa de Estoque cf. Relatorio de Saidas"/>
    <m/>
  </r>
  <r>
    <s v="Setembro"/>
    <d v="2023-09-19T00:00:00"/>
    <s v="São Rafael"/>
    <s v="BENS DE NATUREZA PERMANENTE"/>
    <x v="9"/>
    <s v="Bens de Origem Permanente Não Imobilizado"/>
    <s v="7048"/>
    <n v="-527.12"/>
    <s v="Baixa de Estoque cf. Relatorio de Saidas"/>
    <m/>
  </r>
  <r>
    <s v="Maio"/>
    <d v="2023-05-19T00:00:00"/>
    <s v="Sapopemba"/>
    <s v="BENS DE NATUREZA PERMANENTE"/>
    <x v="9"/>
    <s v="Bens de Origem Permanente Não Imobilizado"/>
    <n v="7048"/>
    <n v="-436.86"/>
    <s v="Baixa de Estoque cf. Relatorio de Saidas"/>
    <m/>
  </r>
  <r>
    <s v="Maio"/>
    <d v="2023-05-29T00:00:00"/>
    <s v="Social"/>
    <s v="BENS DE NATUREZA PERMANENTE"/>
    <x v="9"/>
    <s v="Bens de Origem Permanente Não Imobilizado"/>
    <n v="7048"/>
    <n v="-4472"/>
    <s v="Baixa de Estoque cf. Relatorio de Saidas"/>
    <m/>
  </r>
  <r>
    <s v="Maio"/>
    <d v="2023-05-29T00:00:00"/>
    <s v="Social"/>
    <s v="BENS DE NATUREZA PERMANENTE"/>
    <x v="9"/>
    <s v="Bens de Origem Permanente Não Imobilizado"/>
    <n v="7048"/>
    <n v="-2559.27"/>
    <s v="Baixa de Estoque cf. Relatorio de Saidas"/>
    <m/>
  </r>
  <r>
    <s v="Maio"/>
    <d v="2023-05-19T00:00:00"/>
    <s v="Três Pontes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Vila Atlântica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Vila Curuça"/>
    <s v="BENS DE NATUREZA PERMANENTE"/>
    <x v="9"/>
    <s v="Bens de Origem Permanente Não Imobilizado"/>
    <n v="7048"/>
    <n v="-436.86"/>
    <s v="Baixa de Estoque cf. Relatorio de Saidas"/>
    <m/>
  </r>
  <r>
    <s v="Agosto"/>
    <d v="2023-08-21T00:00:00"/>
    <s v="Vila Curuça"/>
    <s v="BENS DE NATUREZA PERMANENTE"/>
    <x v="9"/>
    <s v="Bens de Origem Permanente Não Imobilizado"/>
    <n v="7048"/>
    <n v="-527.12"/>
    <s v="Baixa de Estoque cf. Relatorio de Saidas"/>
    <m/>
  </r>
  <r>
    <s v="Novembro"/>
    <d v="2023-11-30T00:00:00"/>
    <s v="Vila Curuça"/>
    <s v="BENS DE NATUREZA PERMANENTE"/>
    <x v="9"/>
    <s v="Bens de Origem Permanente Não Imobilizado"/>
    <s v="7048"/>
    <n v="-1092.08"/>
    <s v="Baixa de Estoque cf. Relatorio de Saidas"/>
    <m/>
  </r>
  <r>
    <s v="Maio"/>
    <d v="2023-05-19T00:00:00"/>
    <s v="Vila do Sol"/>
    <s v="BENS DE NATUREZA PERMANENTE"/>
    <x v="9"/>
    <s v="Bens de Origem Permanente Não Imobilizado"/>
    <n v="7048"/>
    <n v="-436.85"/>
    <s v="Baixa de Estoque cf. Relatorio de Saidas"/>
    <m/>
  </r>
  <r>
    <s v="Maio"/>
    <d v="2023-05-19T00:00:00"/>
    <s v="Vila Rubi"/>
    <s v="BENS DE NATUREZA PERMANENTE"/>
    <x v="9"/>
    <s v="Bens de Origem Permanente Não Imobilizado"/>
    <n v="7048"/>
    <n v="-436.85"/>
    <s v="Baixa de Estoque cf. Relatorio de Saidas"/>
    <m/>
  </r>
  <r>
    <s v="Novembro"/>
    <d v="2023-11-09T00:00:00"/>
    <s v="CEU Vila Formosa"/>
    <s v="BENS DE NATUREZA PERMANENTE (INSTRUMENTOS MUSICAIS)"/>
    <x v="9"/>
    <s v="Bens de Origem Permanente Não Imobilizado"/>
    <s v="49093"/>
    <n v="-60.6"/>
    <s v="Baixa de Estoque cf. Relatorio de Saidas"/>
    <m/>
  </r>
  <r>
    <s v="Novembro"/>
    <d v="2023-11-08T00:00:00"/>
    <s v="Supervisão Pedagógica"/>
    <s v="BENS DE NATUREZA PERMANENTE (INSTRUMENTOS MUSICAIS)"/>
    <x v="9"/>
    <s v="Bens de Origem Permanente Não Imobilizado"/>
    <s v="49093"/>
    <n v="-154.5"/>
    <s v="Baixa de Estoque cf. Relatorio de Saidas"/>
    <m/>
  </r>
  <r>
    <s v="Novembro"/>
    <d v="2023-11-08T00:00:00"/>
    <s v="Supervisão Pedagógica"/>
    <s v="BENS DE NATUREZA PERMANENTE (INSTRUMENTOS MUSICAIS)"/>
    <x v="9"/>
    <s v="Bens de Origem Permanente Não Imobilizado"/>
    <s v="49093"/>
    <n v="-101"/>
    <s v="Baixa de Estoque cf. Relatorio de Saidas"/>
    <m/>
  </r>
  <r>
    <s v="Novembro"/>
    <d v="2023-11-08T00:00:00"/>
    <s v="Supervisão Pedagógica"/>
    <s v="BENS DE NATUREZA PERMANENTE (INSTRUMENTOS MUSICAIS)"/>
    <x v="9"/>
    <s v="Bens de Origem Permanente Não Imobilizado"/>
    <s v="49093"/>
    <n v="-154.5"/>
    <s v="Baixa de Estoque cf. Relatorio de Saidas"/>
    <m/>
  </r>
  <r>
    <s v="Novembro"/>
    <d v="2023-11-08T00:00:00"/>
    <s v="Supervisão Pedagógica"/>
    <s v="BENS DE NATUREZA PERMANENTE (INSTRUMENTOS MUSICAIS)"/>
    <x v="9"/>
    <s v="Bens de Origem Permanente Não Imobilizado"/>
    <s v="49093"/>
    <n v="-101"/>
    <s v="Baixa de Estoque cf. Relatorio de Saidas"/>
    <m/>
  </r>
  <r>
    <s v="Novembro"/>
    <d v="2023-11-08T00:00:00"/>
    <s v="Zaki Narchi"/>
    <s v="BENS DE NATUREZA PERMANENTE (INSTRUMENTOS MUSICAIS)"/>
    <x v="9"/>
    <s v="Bens de Origem Permanente Não Imobilizado"/>
    <s v="49093"/>
    <n v="-154.5"/>
    <s v="Baixa de Estoque cf. Relatorio de Saidas"/>
    <m/>
  </r>
  <r>
    <s v="Novembro"/>
    <d v="2023-11-08T00:00:00"/>
    <s v="Zaki Narchi"/>
    <s v="BENS DE NATUREZA PERMANENTE (INSTRUMENTOS MUSICAIS)"/>
    <x v="9"/>
    <s v="Bens de Origem Permanente Não Imobilizado"/>
    <s v="49093"/>
    <n v="-101"/>
    <s v="Baixa de Estoque cf. Relatorio de Saidas"/>
    <m/>
  </r>
  <r>
    <s v="Junho"/>
    <d v="2023-06-29T00:00:00"/>
    <s v="Diretoria"/>
    <s v="CARTÓRIOS E REGISTROS"/>
    <x v="10"/>
    <s v="Despesas diversas (outsourcing, licenças e manutenção de softwares, plataformas digitais, afiliações, despesas administrativas, logística, etc.)"/>
    <n v="422531"/>
    <n v="-1607.77"/>
    <s v="Baixa Adiantamento ref. Cheque nº 151204 em 02.05.23 "/>
    <s v="Baixa Adiantamento ref. Cheque nº 151204 em 02.05.23"/>
  </r>
  <r>
    <s v="Setembro"/>
    <d v="2023-09-01T00:00:00"/>
    <s v="Diretoria"/>
    <s v="CARTÓRIOS E REGISTROS"/>
    <x v="10"/>
    <s v="Despesas diversas (outsourcing, licenças e manutenção de softwares, plataformas digitais, afiliações, despesas administrativas, logística, etc.)"/>
    <s v="422531"/>
    <n v="-3500"/>
    <s v="Nosso Cheque N. 151218  ref. Pagto. referente ao adiantamento para registro da ata de reunião da Assembléia Geral Ordinária ."/>
    <s v="151218 _Pagto. referente ao adiantamento para registro da ata de reunião da Assembléia Geral Ordinária"/>
  </r>
  <r>
    <s v="Outubro"/>
    <d v="2023-10-31T00:00:00"/>
    <s v="Diretoria"/>
    <s v="CARTÓRIOS E REGISTROS"/>
    <x v="10"/>
    <s v="Despesas diversas (outsourcing, licenças e manutenção de softwares, plataformas digitais, afiliações, despesas administrativas, logística, etc.)"/>
    <s v="422531"/>
    <n v="744.24"/>
    <s v="Devolução referente sobra de adiantamento realizado no dia 01/09/2023 no valor de R$ 3.500,00 para registro de ATA "/>
    <s v="Devolução referente sobra de adiantamento realizado no dia 01/09/2023 no valor de R$ 3.500,00 para registro de ATA"/>
  </r>
  <r>
    <s v="Janeiro"/>
    <d v="2023-01-01T00:00:00"/>
    <s v="Logística"/>
    <s v="COMBUSTIVEIS"/>
    <x v="10"/>
    <s v="Despesas diversas (outsourcing, licenças e manutenção de softwares, plataformas digitais, afiliações, despesas administrativas, logística, etc.)"/>
    <n v="310203"/>
    <n v="-711.65"/>
    <s v="Nota fiscal N. 10652 - Auto Posto Vila Buarque Ltda "/>
    <s v="10652 - Auto Posto Vila Buarque Ltda"/>
  </r>
  <r>
    <s v="Janeiro"/>
    <d v="2023-01-02T00:00:00"/>
    <s v="Logística"/>
    <s v="COMBUSTIVEIS"/>
    <x v="10"/>
    <s v="Despesas diversas (outsourcing, licenças e manutenção de softwares, plataformas digitais, afiliações, despesas administrativas, logística, etc.)"/>
    <n v="310203"/>
    <n v="-108.89"/>
    <s v="Nota fiscal N. 11330 - Posto de Serviços Isikawa Ltda "/>
    <s v="11330 - Posto de Serviços Isikawa Ltda"/>
  </r>
  <r>
    <s v="Janeiro"/>
    <d v="2023-01-16T00:00:00"/>
    <s v="Logística"/>
    <s v="COMBUSTIVEIS"/>
    <x v="10"/>
    <s v="Despesas diversas (outsourcing, licenças e manutenção de softwares, plataformas digitais, afiliações, despesas administrativas, logística, etc.)"/>
    <n v="310203"/>
    <n v="-173.54"/>
    <s v="Nota fiscal N. 11400 - Posto de Serviços Isikawa Ltda "/>
    <s v="11400 - Posto de Serviços Isikawa Ltda"/>
  </r>
  <r>
    <s v="Janeiro"/>
    <d v="2023-01-16T00:00:00"/>
    <s v="Logística"/>
    <s v="COMBUSTIVEIS"/>
    <x v="10"/>
    <s v="Despesas diversas (outsourcing, licenças e manutenção de softwares, plataformas digitais, afiliações, despesas administrativas, logística, etc.)"/>
    <n v="310203"/>
    <n v="-476.67"/>
    <s v="Nota fiscal N. 10647 - Auto Posto Vila Buarque Ltda "/>
    <s v="10647 - Auto Posto Vila Buarque Ltda"/>
  </r>
  <r>
    <s v="Fevereiro"/>
    <d v="2023-02-01T00:00:00"/>
    <s v="Logística"/>
    <s v="COMBUSTIVEIS"/>
    <x v="10"/>
    <s v="Despesas diversas (outsourcing, licenças e manutenção de softwares, plataformas digitais, afiliações, despesas administrativas, logística, etc.)"/>
    <n v="310203"/>
    <n v="-162.27000000000001"/>
    <s v="Nota fiscal N. 11447 - Posto de Serviços Isikawa Ltda "/>
    <s v="11447 - Posto de Serviços Isikawa Ltda"/>
  </r>
  <r>
    <s v="Fevereiro"/>
    <d v="2023-02-01T00:00:00"/>
    <s v="Logística"/>
    <s v="COMBUSTIVEIS"/>
    <x v="10"/>
    <s v="Despesas diversas (outsourcing, licenças e manutenção de softwares, plataformas digitais, afiliações, despesas administrativas, logística, etc.)"/>
    <n v="310203"/>
    <n v="-887.62"/>
    <s v="Nota fiscal N. 10658 - Auto Posto Vila Buarque Ltda "/>
    <s v="10658 - Auto Posto Vila Buarque Ltda"/>
  </r>
  <r>
    <s v="Fevereiro"/>
    <d v="2023-02-16T00:00:00"/>
    <s v="Logística"/>
    <s v="COMBUSTIVEIS"/>
    <x v="10"/>
    <s v="Despesas diversas (outsourcing, licenças e manutenção de softwares, plataformas digitais, afiliações, despesas administrativas, logística, etc.)"/>
    <n v="310203"/>
    <n v="-160.01"/>
    <s v="Nota fiscal N. 11513 - Posto de Serviços Isikawa Ltda "/>
    <s v="11513 - Posto de Serviços Isikawa Ltda"/>
  </r>
  <r>
    <s v="Fevereiro"/>
    <d v="2023-02-16T00:00:00"/>
    <s v="Logística"/>
    <s v="COMBUSTIVEIS"/>
    <x v="10"/>
    <s v="Despesas diversas (outsourcing, licenças e manutenção de softwares, plataformas digitais, afiliações, despesas administrativas, logística, etc.)"/>
    <n v="310203"/>
    <n v="-1154.74"/>
    <s v="Nota fiscal N. 10671 - Auto Posto Vila Buarque Ltda "/>
    <s v="10671 - Auto Posto Vila Buarque Ltda"/>
  </r>
  <r>
    <s v="Março"/>
    <d v="2023-03-01T00:00:00"/>
    <s v="Logística"/>
    <s v="COMBUSTIVEIS"/>
    <x v="10"/>
    <s v="Despesas diversas (outsourcing, licenças e manutenção de softwares, plataformas digitais, afiliações, despesas administrativas, logística, etc.)"/>
    <n v="310203"/>
    <n v="-418.21"/>
    <s v="Nota fiscal N. 10683 - Auto Posto Vila Buarque Ltda "/>
    <s v="10683 - Auto Posto Vila Buarque Ltda"/>
  </r>
  <r>
    <s v="Março"/>
    <d v="2023-03-16T00:00:00"/>
    <s v="Logística"/>
    <s v="COMBUSTIVEIS"/>
    <x v="10"/>
    <s v="Despesas diversas (outsourcing, licenças e manutenção de softwares, plataformas digitais, afiliações, despesas administrativas, logística, etc.)"/>
    <n v="310203"/>
    <n v="-173.59"/>
    <s v="Nota fiscal N. 11631 - Posto de Serviços Isikawa Ltda "/>
    <s v="11631 - Posto de Serviços Isikawa Ltda"/>
  </r>
  <r>
    <s v="Março"/>
    <d v="2023-03-16T00:00:00"/>
    <s v="Logística"/>
    <s v="COMBUSTIVEIS"/>
    <x v="10"/>
    <s v="Despesas diversas (outsourcing, licenças e manutenção de softwares, plataformas digitais, afiliações, despesas administrativas, logística, etc.)"/>
    <n v="310203"/>
    <n v="-1495.22"/>
    <s v="Nota fiscal N. 10698 - Auto Posto Vila Buarque Ltda "/>
    <s v="10698 - Auto Posto Vila Buarque Ltda"/>
  </r>
  <r>
    <s v="Abril"/>
    <d v="2023-04-01T00:00:00"/>
    <s v="Logística"/>
    <s v="COMBUSTIVEIS"/>
    <x v="10"/>
    <s v="Despesas diversas (outsourcing, licenças e manutenção de softwares, plataformas digitais, afiliações, despesas administrativas, logística, etc.)"/>
    <n v="310203"/>
    <n v="-262.48"/>
    <s v="Nota fiscal N. 11697 - Posto de Serviços Isikawa Ltda "/>
    <s v="11697 - Posto de Serviços Isikawa Ltda"/>
  </r>
  <r>
    <s v="Abril"/>
    <d v="2023-04-01T00:00:00"/>
    <s v="Logística"/>
    <s v="COMBUSTIVEIS"/>
    <x v="10"/>
    <s v="Despesas diversas (outsourcing, licenças e manutenção de softwares, plataformas digitais, afiliações, despesas administrativas, logística, etc.)"/>
    <n v="310203"/>
    <n v="-2743.5"/>
    <s v="Nota fiscal N. 10719 - Auto Posto Vila Buarque Ltda "/>
    <s v="10719 - Auto Posto Vila Buarque Ltda"/>
  </r>
  <r>
    <s v="Abril"/>
    <d v="2023-04-16T00:00:00"/>
    <s v="Logística"/>
    <s v="COMBUSTIVEIS"/>
    <x v="10"/>
    <s v="Despesas diversas (outsourcing, licenças e manutenção de softwares, plataformas digitais, afiliações, despesas administrativas, logística, etc.)"/>
    <n v="310203"/>
    <n v="-1212.58"/>
    <s v="Nota fiscal N. 10731 - Auto Posto Vila Buarque Ltda "/>
    <s v="10731 - Auto Posto Vila Buarque Ltda"/>
  </r>
  <r>
    <s v="Abril"/>
    <d v="2023-04-17T00:00:00"/>
    <s v="Logística"/>
    <s v="COMBUSTIVEIS"/>
    <x v="10"/>
    <s v="Despesas diversas (outsourcing, licenças e manutenção de softwares, plataformas digitais, afiliações, despesas administrativas, logística, etc.)"/>
    <n v="310203"/>
    <n v="-303.08"/>
    <s v="Nota fiscal N. 11766 - Posto de Serviços Isikawa Ltda "/>
    <s v="11766 - Posto de Serviços Isikawa Ltda"/>
  </r>
  <r>
    <s v="Maio"/>
    <d v="2023-05-02T00:00:00"/>
    <s v="Logística"/>
    <s v="COMBUSTIVEIS"/>
    <x v="10"/>
    <s v="Despesas diversas (outsourcing, licenças e manutenção de softwares, plataformas digitais, afiliações, despesas administrativas, logística, etc.)"/>
    <n v="310203"/>
    <n v="-289.49"/>
    <s v="Nota fiscal N. 11811 - Posto de Serviços Isikawa Ltda "/>
    <s v="11811 - Posto de Serviços Isikawa Ltda"/>
  </r>
  <r>
    <s v="Maio"/>
    <d v="2023-05-04T00:00:00"/>
    <s v="Logística"/>
    <s v="COMBUSTIVEIS"/>
    <x v="10"/>
    <s v="Despesas diversas (outsourcing, licenças e manutenção de softwares, plataformas digitais, afiliações, despesas administrativas, logística, etc.)"/>
    <n v="310203"/>
    <n v="-1898.02"/>
    <s v="Nota fiscal N. 10743 - Auto Posto Vila Buarque Ltda "/>
    <s v="10743 - Auto Posto Vila Buarque Ltda"/>
  </r>
  <r>
    <s v="Maio"/>
    <d v="2023-05-16T00:00:00"/>
    <s v="Logística"/>
    <s v="COMBUSTIVEIS"/>
    <x v="10"/>
    <s v="Despesas diversas (outsourcing, licenças e manutenção de softwares, plataformas digitais, afiliações, despesas administrativas, logística, etc.)"/>
    <n v="310203"/>
    <n v="-108.45"/>
    <s v="Nota fiscal N. 11881 - Posto de Serviços Isikawa Ltda "/>
    <s v="11881 - Posto de Serviços Isikawa Ltda"/>
  </r>
  <r>
    <s v="Maio"/>
    <d v="2023-05-16T00:00:00"/>
    <s v="Logística"/>
    <s v="COMBUSTIVEIS"/>
    <x v="10"/>
    <s v="Despesas diversas (outsourcing, licenças e manutenção de softwares, plataformas digitais, afiliações, despesas administrativas, logística, etc.)"/>
    <n v="310203"/>
    <n v="-2127.9499999999998"/>
    <s v="Nota fiscal N. 10764 - Auto Posto Vila Buarque Ltda "/>
    <s v="10764 - Auto Posto Vila Buarque Ltda"/>
  </r>
  <r>
    <s v="Junho"/>
    <d v="2023-06-01T00:00:00"/>
    <s v="Logística"/>
    <s v="COMBUSTIVEIS"/>
    <x v="10"/>
    <s v="Despesas diversas (outsourcing, licenças e manutenção de softwares, plataformas digitais, afiliações, despesas administrativas, logística, etc.)"/>
    <n v="310203"/>
    <n v="-94.06"/>
    <s v="Nota fiscal N. 11931 - Posto de Serviços Isikawa Ltda "/>
    <s v="11931 - Posto de Serviços Isikawa Ltda"/>
  </r>
  <r>
    <s v="Junho"/>
    <d v="2023-06-01T00:00:00"/>
    <s v="Logística"/>
    <s v="COMBUSTIVEIS"/>
    <x v="10"/>
    <s v="Despesas diversas (outsourcing, licenças e manutenção de softwares, plataformas digitais, afiliações, despesas administrativas, logística, etc.)"/>
    <n v="310203"/>
    <n v="-1923.69"/>
    <s v="Nota fiscal N. 10783 - Auto Posto Vila Buarque Ltda "/>
    <s v="10783 - Auto Posto Vila Buarque Ltda"/>
  </r>
  <r>
    <s v="Junho"/>
    <d v="2023-06-16T00:00:00"/>
    <s v="Logística"/>
    <s v="COMBUSTIVEIS"/>
    <x v="10"/>
    <s v="Despesas diversas (outsourcing, licenças e manutenção de softwares, plataformas digitais, afiliações, despesas administrativas, logística, etc.)"/>
    <n v="310203"/>
    <n v="-232.56"/>
    <s v="Nota fiscal N. 12003 - Posto de Serviços Isikawa Ltda "/>
    <s v="12003 - Posto de Serviços Isikawa Ltda"/>
  </r>
  <r>
    <s v="Junho"/>
    <d v="2023-06-16T00:00:00"/>
    <s v="Logística"/>
    <s v="COMBUSTIVEIS"/>
    <x v="10"/>
    <s v="Despesas diversas (outsourcing, licenças e manutenção de softwares, plataformas digitais, afiliações, despesas administrativas, logística, etc.)"/>
    <n v="310203"/>
    <n v="-1556.88"/>
    <s v="Nota fiscal N. 10794 - Auto Posto Vila Buarque Ltda "/>
    <s v="10794 - Auto Posto Vila Buarque Ltda"/>
  </r>
  <r>
    <s v="Julho"/>
    <d v="2023-07-01T00:00:00"/>
    <s v="Logística"/>
    <s v="COMBUSTIVEIS"/>
    <x v="10"/>
    <s v="Despesas diversas (outsourcing, licenças e manutenção de softwares, plataformas digitais, afiliações, despesas administrativas, logística, etc.)"/>
    <n v="310203"/>
    <n v="-228.04"/>
    <s v="Nota fiscal N. 12064 - Posto de Serviços Isikawa Ltda "/>
    <s v="12064 - Posto de Serviços Isikawa Ltda"/>
  </r>
  <r>
    <s v="Julho"/>
    <d v="2023-07-01T00:00:00"/>
    <s v="Logística"/>
    <s v="COMBUSTIVEIS"/>
    <x v="10"/>
    <s v="Despesas diversas (outsourcing, licenças e manutenção de softwares, plataformas digitais, afiliações, despesas administrativas, logística, etc.)"/>
    <n v="310203"/>
    <n v="-2189.25"/>
    <s v="Nota fiscal N. 10822 - Auto Posto Vila Buarque Ltda "/>
    <s v="10822 - Auto Posto Vila Buarque Ltda"/>
  </r>
  <r>
    <s v="Julho"/>
    <d v="2023-07-16T00:00:00"/>
    <s v="Logística"/>
    <s v="COMBUSTIVEIS"/>
    <x v="10"/>
    <s v="Despesas diversas (outsourcing, licenças e manutenção de softwares, plataformas digitais, afiliações, despesas administrativas, logística, etc.)"/>
    <n v="310203"/>
    <n v="-1517.55"/>
    <s v="Nota fiscal N. 10833 - Auto Posto Vila Buarque Ltda "/>
    <s v="10833 - Auto Posto Vila Buarque Ltda"/>
  </r>
  <r>
    <s v="Agosto"/>
    <d v="2023-08-01T00:00:00"/>
    <s v="Logística"/>
    <s v="COMBUSTIVEIS"/>
    <x v="10"/>
    <s v="Despesas diversas (outsourcing, licenças e manutenção de softwares, plataformas digitais, afiliações, despesas administrativas, logística, etc.)"/>
    <n v="310203"/>
    <n v="-86.37"/>
    <s v="Nota fiscal N. 12167 - Posto de Serviços Isikawa Ltda "/>
    <s v="12167 - Posto de Serviços Isikawa Ltda"/>
  </r>
  <r>
    <s v="Agosto"/>
    <d v="2023-08-01T00:00:00"/>
    <s v="Logística"/>
    <s v="COMBUSTIVEIS"/>
    <x v="10"/>
    <s v="Despesas diversas (outsourcing, licenças e manutenção de softwares, plataformas digitais, afiliações, despesas administrativas, logística, etc.)"/>
    <n v="310203"/>
    <n v="-1842.41"/>
    <s v="Nota fiscal N. 10843 - Auto Posto Vila Buarque Ltda "/>
    <s v="10843 - Auto Posto Vila Buarque Ltda"/>
  </r>
  <r>
    <s v="Agosto"/>
    <d v="2023-08-16T00:00:00"/>
    <s v="Logística"/>
    <s v="COMBUSTIVEIS"/>
    <x v="10"/>
    <s v="Despesas diversas (outsourcing, licenças e manutenção de softwares, plataformas digitais, afiliações, despesas administrativas, logística, etc.)"/>
    <n v="310203"/>
    <n v="-1165.75"/>
    <s v="Nota fiscal N. 10866 - Auto Posto Vila Buarque Ltda "/>
    <s v="10866 - Auto Posto Vila Buarque Ltda"/>
  </r>
  <r>
    <s v="Agosto"/>
    <d v="2023-08-16T00:00:00"/>
    <s v="Logística"/>
    <s v="COMBUSTIVEIS"/>
    <x v="10"/>
    <s v="Despesas diversas (outsourcing, licenças e manutenção de softwares, plataformas digitais, afiliações, despesas administrativas, logística, etc.)"/>
    <n v="310203"/>
    <n v="-125.18"/>
    <s v="Nota fiscal N. 12249 - Posto de Serviços Isikawa Ltda "/>
    <s v="12249 - Posto de Serviços Isikawa Ltda"/>
  </r>
  <r>
    <s v="Setembro"/>
    <d v="2023-09-01T00:00:00"/>
    <s v="Logística"/>
    <s v="COMBUSTIVEIS"/>
    <x v="10"/>
    <s v="Despesas diversas (outsourcing, licenças e manutenção de softwares, plataformas digitais, afiliações, despesas administrativas, logística, etc.)"/>
    <s v="310203"/>
    <n v="-140.01"/>
    <s v="Nota fiscal N. 12298 - Posto de Serviços Isikawa Ltda "/>
    <s v="12298 - Posto de Serviços Isikawa Ltda"/>
  </r>
  <r>
    <s v="Setembro"/>
    <d v="2023-09-01T00:00:00"/>
    <s v="Logística"/>
    <s v="COMBUSTIVEIS"/>
    <x v="10"/>
    <s v="Despesas diversas (outsourcing, licenças e manutenção de softwares, plataformas digitais, afiliações, despesas administrativas, logística, etc.)"/>
    <s v="310203"/>
    <n v="-1665.22"/>
    <s v="Nota fiscal N. 10898 - Auto Posto Vila Buarque Ltda "/>
    <s v="10898 - Auto Posto Vila Buarque Ltda"/>
  </r>
  <r>
    <s v="Setembro"/>
    <d v="2023-09-16T00:00:00"/>
    <s v="Logística"/>
    <s v="COMBUSTIVEIS"/>
    <x v="10"/>
    <s v="Despesas diversas (outsourcing, licenças e manutenção de softwares, plataformas digitais, afiliações, despesas administrativas, logística, etc.)"/>
    <s v="310203"/>
    <n v="-1087.56"/>
    <s v="Nota fiscal N. 10913 - Auto Posto Vila Buarque Ltda "/>
    <s v="10913 - Auto Posto Vila Buarque Ltda"/>
  </r>
  <r>
    <s v="Setembro"/>
    <d v="2023-09-16T00:00:00"/>
    <s v="Logística"/>
    <s v="COMBUSTIVEIS"/>
    <x v="10"/>
    <s v="Despesas diversas (outsourcing, licenças e manutenção de softwares, plataformas digitais, afiliações, despesas administrativas, logística, etc.)"/>
    <s v="310203"/>
    <n v="-186.48"/>
    <s v="Nota fiscal N. 12395 - Posto de Serviços Isikawa Ltda "/>
    <s v="12395 - Posto de Serviços Isikawa Ltda"/>
  </r>
  <r>
    <s v="Outubro"/>
    <d v="2023-10-01T00:00:00"/>
    <s v="Logística"/>
    <s v="COMBUSTIVEIS"/>
    <x v="10"/>
    <s v="Despesas diversas (outsourcing, licenças e manutenção de softwares, plataformas digitais, afiliações, despesas administrativas, logística, etc.)"/>
    <s v="310203"/>
    <n v="-1190.0899999999999"/>
    <s v="Nota fiscal N. 10939 - Auto Posto Vila Buarque Ltda "/>
    <s v="10939 - Auto Posto Vila Buarque Ltda"/>
  </r>
  <r>
    <s v="Outubro"/>
    <d v="2023-10-02T00:00:00"/>
    <s v="Logística"/>
    <s v="COMBUSTIVEIS"/>
    <x v="10"/>
    <s v="Despesas diversas (outsourcing, licenças e manutenção de softwares, plataformas digitais, afiliações, despesas administrativas, logística, etc.)"/>
    <s v="310203"/>
    <n v="-152.38"/>
    <s v="Nota fiscal N. 12458 - Posto de Serviços Isikawa Ltda "/>
    <s v="12458 - Posto de Serviços Isikawa Ltda"/>
  </r>
  <r>
    <s v="Outubro"/>
    <d v="2023-10-16T00:00:00"/>
    <s v="Logística"/>
    <s v="COMBUSTIVEIS"/>
    <x v="10"/>
    <s v="Despesas diversas (outsourcing, licenças e manutenção de softwares, plataformas digitais, afiliações, despesas administrativas, logística, etc.)"/>
    <s v="310203"/>
    <n v="-1310.45"/>
    <s v="Nota fiscal N. 10956 - Auto Posto Vila Buarque Ltda "/>
    <s v="10956 - Auto Posto Vila Buarque Ltda"/>
  </r>
  <r>
    <s v="Outubro"/>
    <d v="2023-10-16T00:00:00"/>
    <s v="Logística"/>
    <s v="COMBUSTIVEIS"/>
    <x v="10"/>
    <s v="Despesas diversas (outsourcing, licenças e manutenção de softwares, plataformas digitais, afiliações, despesas administrativas, logística, etc.)"/>
    <s v="310203"/>
    <n v="-144.72"/>
    <s v="Nota fiscal N. 12532 - Posto de Serviços Isikawa Ltda "/>
    <s v="12532 - Posto de Serviços Isikawa Ltda"/>
  </r>
  <r>
    <s v="Novembro"/>
    <d v="2023-11-01T00:00:00"/>
    <s v="Logística"/>
    <s v="COMBUSTIVEIS"/>
    <x v="10"/>
    <s v="Despesas diversas (outsourcing, licenças e manutenção de softwares, plataformas digitais, afiliações, despesas administrativas, logística, etc.)"/>
    <s v="310203"/>
    <n v="-203.56"/>
    <s v="Nota fiscal N. 12579 - Posto de Serviços Isikawa Ltda "/>
    <s v="12579 - Posto de Serviços Isikawa Ltda"/>
  </r>
  <r>
    <s v="Novembro"/>
    <d v="2023-11-01T00:00:00"/>
    <s v="Logística"/>
    <s v="COMBUSTIVEIS"/>
    <x v="10"/>
    <s v="Despesas diversas (outsourcing, licenças e manutenção de softwares, plataformas digitais, afiliações, despesas administrativas, logística, etc.)"/>
    <s v="310203"/>
    <n v="-1541.62"/>
    <s v="Nota fiscal N. 10994 - Auto Posto Vila Buarque Ltda "/>
    <s v="10994 - Auto Posto Vila Buarque Ltda"/>
  </r>
  <r>
    <s v="Novembro"/>
    <d v="2023-11-16T00:00:00"/>
    <s v="Logística"/>
    <s v="COMBUSTIVEIS"/>
    <x v="10"/>
    <s v="Despesas diversas (outsourcing, licenças e manutenção de softwares, plataformas digitais, afiliações, despesas administrativas, logística, etc.)"/>
    <s v="310203"/>
    <n v="-176.05"/>
    <s v="Nota fiscal N. 12676 - Posto de Serviços Isikawa Ltda "/>
    <s v="12676 - Posto de Serviços Isikawa Ltda"/>
  </r>
  <r>
    <s v="Novembro"/>
    <d v="2023-11-16T00:00:00"/>
    <s v="Logística"/>
    <s v="COMBUSTIVEIS"/>
    <x v="10"/>
    <s v="Despesas diversas (outsourcing, licenças e manutenção de softwares, plataformas digitais, afiliações, despesas administrativas, logística, etc.)"/>
    <s v="310203"/>
    <n v="-739.5"/>
    <s v="Nota fiscal N. 11016 - Auto Posto Vila Buarque Ltda "/>
    <s v="11016 - Auto Posto Vila Buarque Ltda"/>
  </r>
  <r>
    <s v="Dezembro"/>
    <d v="2023-12-01T00:00:00"/>
    <s v="Logística"/>
    <s v="COMBUSTIVEIS"/>
    <x v="10"/>
    <s v="Despesas diversas (outsourcing, licenças e manutenção de softwares, plataformas digitais, afiliações, despesas administrativas, logística, etc.)"/>
    <s v="310203"/>
    <n v="-212.04"/>
    <s v="Nota fiscal N. 12720 - Posto de Serviços Isikawa Ltda "/>
    <s v="12720 - Posto de Serviços Isikawa Ltda"/>
  </r>
  <r>
    <s v="Dezembro"/>
    <d v="2023-12-01T00:00:00"/>
    <s v="Logística"/>
    <s v="COMBUSTIVEIS"/>
    <x v="10"/>
    <s v="Despesas diversas (outsourcing, licenças e manutenção de softwares, plataformas digitais, afiliações, despesas administrativas, logística, etc.)"/>
    <s v="310203"/>
    <n v="-1512.21"/>
    <s v="Nota fiscal N. 11047 - Auto Posto Vila Buarque Ltda "/>
    <s v="11047 - Auto Posto Vila Buarque Ltda"/>
  </r>
  <r>
    <s v="Dezembro"/>
    <d v="2023-12-16T00:00:00"/>
    <s v="Logística"/>
    <s v="COMBUSTIVEIS"/>
    <x v="10"/>
    <s v="Despesas diversas (outsourcing, licenças e manutenção de softwares, plataformas digitais, afiliações, despesas administrativas, logística, etc.)"/>
    <s v="310203"/>
    <n v="-110.03"/>
    <s v="Nota fiscal N. 12821 - Posto de Serviços Isikawa Ltda "/>
    <s v="12821 - Posto de Serviços Isikawa Ltda"/>
  </r>
  <r>
    <s v="Dezembro"/>
    <d v="2023-12-16T00:00:00"/>
    <s v="Logística"/>
    <s v="COMBUSTIVEIS"/>
    <x v="10"/>
    <s v="Despesas diversas (outsourcing, licenças e manutenção de softwares, plataformas digitais, afiliações, despesas administrativas, logística, etc.)"/>
    <s v="310203"/>
    <n v="-1682.86"/>
    <s v="Nota fiscal N. 11082 - Auto Posto Vila Buarque Ltda "/>
    <s v="11082 - Auto Posto Vila Buarque Ltda"/>
  </r>
  <r>
    <s v="Janeiro"/>
    <d v="2023-01-12T00:00:00"/>
    <s v="Logística"/>
    <s v="CONDUÇÃO/TÁXI"/>
    <x v="10"/>
    <s v="Despesas diversas (outsourcing, licenças e manutenção de softwares, plataformas digitais, afiliações, despesas administrativas, logística, etc.)"/>
    <n v="422520"/>
    <n v="-4181.8999999999996"/>
    <s v="Valor Ref. NF Nº 224130 De COOPERATIVA UNIAO SERV DOS TAXISTAS AUTONOMOS DE S.P. "/>
    <s v="224130_COOPERATIVA UNIAO SERV DOS TAXISTAS AUTONOMOS DE S.P."/>
  </r>
  <r>
    <s v="Fevereiro"/>
    <d v="2023-02-14T00:00:00"/>
    <s v="Logística"/>
    <s v="CONDUÇÃO/TÁXI"/>
    <x v="10"/>
    <s v="Despesas diversas (outsourcing, licenças e manutenção de softwares, plataformas digitais, afiliações, despesas administrativas, logística, etc.)"/>
    <n v="422520"/>
    <n v="-1510"/>
    <s v="Valor Ref. NF Nº 224889 De COOPERATIVA UNIAO SERV DOS TAXISTAS AUTONOMOS DE S.P. "/>
    <s v="224889_COOPERATIVA UNIAO SERV DOS TAXISTAS AUTONOMOS DE S.P."/>
  </r>
  <r>
    <s v="Março"/>
    <d v="2023-03-08T00:00:00"/>
    <s v="Logística"/>
    <s v="CONDUÇÃO/TÁXI"/>
    <x v="10"/>
    <s v="Despesas diversas (outsourcing, licenças e manutenção de softwares, plataformas digitais, afiliações, despesas administrativas, logística, etc.)"/>
    <n v="422520"/>
    <n v="-8248"/>
    <s v="Valor Ref. NF Nº 225644 De COOPERATIVA UNIAO SERV DOS TAXISTAS AUTONOMOS DE S.P. "/>
    <s v="225644_COOPERATIVA UNIAO SERV DOS TAXISTAS AUTONOMOS DE S.P."/>
  </r>
  <r>
    <s v="Abril"/>
    <d v="2023-04-11T00:00:00"/>
    <s v="Logística"/>
    <s v="CONDUÇÃO/TÁXI"/>
    <x v="10"/>
    <s v="Despesas diversas (outsourcing, licenças e manutenção de softwares, plataformas digitais, afiliações, despesas administrativas, logística, etc.)"/>
    <n v="422520"/>
    <n v="-12416.2"/>
    <s v="Valor Ref. NF Nº 226517 De COOPERATIVA UNIAO SERV DOS TAXISTAS AUTONOMOS DE S.P. "/>
    <s v="226517_COOPERATIVA UNIAO SERV DOS TAXISTAS AUTONOMOS DE S.P."/>
  </r>
  <r>
    <s v="Maio"/>
    <d v="2023-05-12T00:00:00"/>
    <s v="Logística"/>
    <s v="CONDUÇÃO/TÁXI"/>
    <x v="10"/>
    <s v="Despesas diversas (outsourcing, licenças e manutenção de softwares, plataformas digitais, afiliações, despesas administrativas, logística, etc.)"/>
    <n v="422520"/>
    <n v="-9566.2999999999993"/>
    <s v="Valor Ref. NF Nº 227343 De COOPERATIVA UNIAO SERV DOS TAXISTAS AUTONOMOS DE S.P. "/>
    <s v="227343_COOPERATIVA UNIAO SERV DOS TAXISTAS AUTONOMOS DE S.P."/>
  </r>
  <r>
    <s v="Junho"/>
    <d v="2023-06-14T00:00:00"/>
    <s v="Logística"/>
    <s v="CONDUÇÃO/TÁXI"/>
    <x v="10"/>
    <s v="Despesas diversas (outsourcing, licenças e manutenção de softwares, plataformas digitais, afiliações, despesas administrativas, logística, etc.)"/>
    <n v="422520"/>
    <n v="-5146"/>
    <s v="Valor Ref. NF Nº 228148 De COOPERATIVA UNIAO SERV DOS TAXISTAS AUTONOMOS DE S.P. "/>
    <s v="228148_COOPERATIVA UNIAO SERV DOS TAXISTAS AUTONOMOS DE S.P."/>
  </r>
  <r>
    <s v="Julho"/>
    <d v="2023-07-12T00:00:00"/>
    <s v="Logística"/>
    <s v="CONDUÇÃO/TÁXI"/>
    <x v="10"/>
    <s v="Despesas diversas (outsourcing, licenças e manutenção de softwares, plataformas digitais, afiliações, despesas administrativas, logística, etc.)"/>
    <n v="422520"/>
    <n v="-15378"/>
    <s v="Valor Ref. NF Nº 228920 De COOPERATIVA UNIAO SERV DOS TAXISTAS AUTONOMOS DE S.P. "/>
    <s v="228920_COOPERATIVA UNIAO SERV DOS TAXISTAS AUTONOMOS DE S.P."/>
  </r>
  <r>
    <s v="Agosto"/>
    <d v="2023-08-11T00:00:00"/>
    <s v="Logística"/>
    <s v="CONDUÇÃO/TÁXI"/>
    <x v="10"/>
    <s v="Despesas diversas (outsourcing, licenças e manutenção de softwares, plataformas digitais, afiliações, despesas administrativas, logística, etc.)"/>
    <n v="422520"/>
    <n v="-9293.35"/>
    <s v="Valor Ref. NF Nº 229735 De COOPERATIVA UNIAO SERV DOS TAXISTAS AUTONOMOS DE S.P. "/>
    <s v="229735_COOPERATIVA UNIAO SERV DOS TAXISTAS AUTONOMOS DE S.P."/>
  </r>
  <r>
    <s v="Setembro"/>
    <d v="2023-09-06T00:00:00"/>
    <s v="Logística"/>
    <s v="CONDUÇÃO/TÁXI"/>
    <x v="10"/>
    <s v="Despesas diversas (outsourcing, licenças e manutenção de softwares, plataformas digitais, afiliações, despesas administrativas, logística, etc.)"/>
    <s v="422520"/>
    <n v="-7104.8"/>
    <s v="Valor Ref. NF Nº 230487 De COOPERATIVA UNIAO SERV DOS TAXISTAS AUTONOMOS DE S.P. "/>
    <s v="230487_COOPERATIVA UNIAO SERV DOS TAXISTAS AUTONOMOS DE S.P."/>
  </r>
  <r>
    <s v="Outubro"/>
    <d v="2023-10-17T00:00:00"/>
    <s v="Logística"/>
    <s v="CONDUÇÃO/TÁXI"/>
    <x v="10"/>
    <s v="Despesas diversas (outsourcing, licenças e manutenção de softwares, plataformas digitais, afiliações, despesas administrativas, logística, etc.)"/>
    <s v="422520"/>
    <n v="-4242.2"/>
    <s v="Valor Ref. NF Nº 231483 De COOPERATIVA UNIAO SERV DOS TAXISTAS AUTONOMOS DE S.P. "/>
    <s v="231483_COOPERATIVA UNIAO SERV DOS TAXISTAS AUTONOMOS DE S.P."/>
  </r>
  <r>
    <s v="Novembro"/>
    <d v="2023-11-13T00:00:00"/>
    <s v="Logística"/>
    <s v="CONDUÇÃO/TÁXI"/>
    <x v="10"/>
    <s v="Despesas diversas (outsourcing, licenças e manutenção de softwares, plataformas digitais, afiliações, despesas administrativas, logística, etc.)"/>
    <s v="422520"/>
    <n v="-8083.09"/>
    <s v="Valor Ref. NF Nº 232168 De COOPERATIVA UNIAO SERV DOS TAXISTAS AUTONOMOS DE S.P. "/>
    <s v="232168_COOPERATIVA UNIAO SERV DOS TAXISTAS AUTONOMOS DE S.P."/>
  </r>
  <r>
    <s v="Dezembro"/>
    <d v="2023-12-18T00:00:00"/>
    <s v="Brooklin"/>
    <s v="CONSUMO DE ÁGUA"/>
    <x v="11"/>
    <s v="Água"/>
    <s v="422568"/>
    <n v="-316.72000000000003"/>
    <s v="Pago conta de agua referente ao mes de 12/23"/>
    <s v="12/23"/>
  </r>
  <r>
    <s v="Janeiro"/>
    <d v="2023-01-06T00:00:00"/>
    <s v="Manutenção E Edificações"/>
    <s v="CONSUMO DE ÁGUA"/>
    <x v="11"/>
    <s v="Água"/>
    <n v="422568"/>
    <n v="-2980.41"/>
    <s v="Pago conta de agua referente ao mes de 01/23"/>
    <s v="01/23"/>
  </r>
  <r>
    <s v="Fevereiro"/>
    <d v="2023-02-05T00:00:00"/>
    <s v="Manutenção E Edificações"/>
    <s v="CONSUMO DE ÁGUA"/>
    <x v="11"/>
    <s v="Água"/>
    <n v="422568"/>
    <n v="-3713.82"/>
    <s v="Pago conta de agua referente ao mes de 02/23"/>
    <s v="02/23"/>
  </r>
  <r>
    <s v="Março"/>
    <d v="2023-03-04T00:00:00"/>
    <s v="Manutenção E Edificações"/>
    <s v="CONSUMO DE ÁGUA"/>
    <x v="11"/>
    <s v="Água"/>
    <n v="422568"/>
    <n v="-4393.4399999999996"/>
    <s v="Pago conta de agua referente ao mes de 03/23"/>
    <s v="03/23"/>
  </r>
  <r>
    <s v="Abril"/>
    <d v="2023-04-05T00:00:00"/>
    <s v="Manutenção E Edificações"/>
    <s v="CONSUMO DE ÁGUA"/>
    <x v="11"/>
    <s v="Água"/>
    <n v="422568"/>
    <n v="-4716.6099999999997"/>
    <s v="Pago conta de agua referente ao mes de 04/23"/>
    <s v="04/23"/>
  </r>
  <r>
    <s v="Maio"/>
    <d v="2023-05-04T00:00:00"/>
    <s v="Manutenção E Edificações"/>
    <s v="CONSUMO DE ÁGUA"/>
    <x v="11"/>
    <s v="Água"/>
    <n v="422568"/>
    <n v="-5711.17"/>
    <s v="Pago conta de agua referente ao mes de 05/23"/>
    <s v="05/23"/>
  </r>
  <r>
    <s v="Junho"/>
    <d v="2023-06-06T00:00:00"/>
    <s v="Manutenção E Edificações"/>
    <s v="CONSUMO DE ÁGUA"/>
    <x v="11"/>
    <s v="Água"/>
    <n v="422568"/>
    <n v="-5592.19"/>
    <s v="Pago conta de agua referente ao mes de 06/23"/>
    <s v="06/23"/>
  </r>
  <r>
    <s v="Junho"/>
    <d v="2023-06-20T00:00:00"/>
    <s v="Manutenção E Edificações"/>
    <s v="CONSUMO DE ÁGUA"/>
    <x v="11"/>
    <s v="Água"/>
    <n v="422568"/>
    <n v="-7193.1"/>
    <s v="Pago conta de agua referente ao mes de 07/23"/>
    <s v="07/23"/>
  </r>
  <r>
    <s v="Junho"/>
    <d v="2023-06-26T00:00:00"/>
    <s v="Manutenção E Edificações"/>
    <s v="CONSUMO DE ÁGUA"/>
    <x v="11"/>
    <s v="Água"/>
    <n v="422568"/>
    <n v="-4652.4399999999996"/>
    <s v="Pagto. ref. Consumo de agua boleto SOR2022122373659 - Sabesp  "/>
    <s v="Consumo de agua boleto SOR2022122373659 - Sabesp "/>
  </r>
  <r>
    <s v="Junho"/>
    <d v="2023-06-26T00:00:00"/>
    <s v="Manutenção E Edificações"/>
    <s v="CONSUMO DE ÁGUA"/>
    <x v="11"/>
    <s v="Água"/>
    <n v="422568"/>
    <n v="-56.79"/>
    <s v="Pagto. ref. Consumo de agua boleto SOR2022119063104 - Sabesp  "/>
    <s v="Consumo de agua boleto SOR2022119063104 - Sabesp "/>
  </r>
  <r>
    <s v="Julho"/>
    <d v="2023-07-15T00:00:00"/>
    <s v="Manutenção E Edificações"/>
    <s v="CONSUMO DE ÁGUA"/>
    <x v="11"/>
    <s v="Água"/>
    <n v="422568"/>
    <n v="-4776.3500000000004"/>
    <s v="Pago conta de agua referente ao mes de 07/23"/>
    <n v="45108"/>
  </r>
  <r>
    <s v="Agosto"/>
    <d v="2023-08-15T00:00:00"/>
    <s v="Manutenção E Edificações"/>
    <s v="CONSUMO DE ÁGUA"/>
    <x v="11"/>
    <s v="Água"/>
    <n v="422568"/>
    <n v="-5833.14"/>
    <s v="Pago conta de agua referente ao mes de 08/23"/>
    <d v="2023-08-01T00:00:00"/>
  </r>
  <r>
    <s v="Setembro"/>
    <d v="2023-09-14T00:00:00"/>
    <s v="Manutenção E Edificações"/>
    <s v="CONSUMO DE ÁGUA"/>
    <x v="11"/>
    <s v="Água"/>
    <s v="422568"/>
    <n v="-5688.15"/>
    <s v="Pago conta de agua referente ao mes de 08/23"/>
    <s v="08/23"/>
  </r>
  <r>
    <s v="Outubro"/>
    <d v="2023-10-14T00:00:00"/>
    <s v="Manutenção E Edificações"/>
    <s v="CONSUMO DE ÁGUA"/>
    <x v="11"/>
    <s v="Água"/>
    <n v="422568"/>
    <n v="-5815.07"/>
    <s v="Pago conta de agua referente ao mes de 09/23"/>
    <n v="45170"/>
  </r>
  <r>
    <s v="Novembro"/>
    <d v="2023-11-14T00:00:00"/>
    <s v="Manutenção E Edificações"/>
    <s v="CONSUMO DE ÁGUA"/>
    <x v="11"/>
    <s v="Água"/>
    <s v="422568"/>
    <n v="-7249.26"/>
    <s v="Pago conta de agua referente ao mes de 10/23"/>
    <s v="10/23"/>
  </r>
  <r>
    <s v="Janeiro"/>
    <d v="2023-01-09T00:00:00"/>
    <s v="Manutenção E Edificações"/>
    <s v="CONSUMO ENERGIA ELETRICA"/>
    <x v="12"/>
    <s v="Energia elétrica"/>
    <n v="422569"/>
    <n v="-5605.78"/>
    <s v="Pago conta de energia eletrica referente ao mes de 01/23"/>
    <s v="01/23"/>
  </r>
  <r>
    <s v="Fevereiro"/>
    <d v="2023-02-07T00:00:00"/>
    <s v="Manutenção E Edificações"/>
    <s v="CONSUMO ENERGIA ELETRICA"/>
    <x v="12"/>
    <s v="Energia elétrica"/>
    <n v="422569"/>
    <n v="-6227.26"/>
    <s v="Pago conta de energia eletrica referente ao mes de 02/23"/>
    <s v="02/23"/>
  </r>
  <r>
    <s v="Março"/>
    <d v="2023-03-09T00:00:00"/>
    <s v="Manutenção E Edificações"/>
    <s v="CONSUMO ENERGIA ELETRICA"/>
    <x v="12"/>
    <s v="Energia elétrica"/>
    <n v="422569"/>
    <n v="-7127.88"/>
    <s v="Pago conta de energia eletrica referente ao mes de 03/23"/>
    <s v="03/23"/>
  </r>
  <r>
    <s v="Abril"/>
    <d v="2023-04-10T00:00:00"/>
    <s v="Manutenção E Edificações"/>
    <s v="CONSUMO ENERGIA ELETRICA"/>
    <x v="12"/>
    <s v="Energia elétrica"/>
    <n v="422569"/>
    <n v="-7118.97"/>
    <s v="Pago conta de energia eletrica referente ao mes de 04/23"/>
    <s v="04/23"/>
  </r>
  <r>
    <s v="Maio"/>
    <d v="2023-05-09T00:00:00"/>
    <s v="Manutenção E Edificações"/>
    <s v="CONSUMO ENERGIA ELETRICA"/>
    <x v="12"/>
    <s v="Energia elétrica"/>
    <n v="422569"/>
    <n v="-5895.09"/>
    <s v="Pago conta de energia eletrica referente ao mes de 05/23"/>
    <s v="05/23"/>
  </r>
  <r>
    <s v="Junho"/>
    <d v="2023-06-10T00:00:00"/>
    <s v="Manutenção E Edificações"/>
    <s v="CONSUMO ENERGIA ELETRICA"/>
    <x v="12"/>
    <s v="Energia elétrica"/>
    <n v="422569"/>
    <n v="-6103.92"/>
    <s v="Pago conta de energia eletrica referente ao mes de 06/23"/>
    <s v="06/23"/>
  </r>
  <r>
    <s v="Julho"/>
    <d v="2023-07-11T00:00:00"/>
    <s v="Manutenção E Edificações"/>
    <s v="CONSUMO ENERGIA ELETRICA"/>
    <x v="12"/>
    <s v="Energia elétrica"/>
    <n v="422569"/>
    <n v="-5470.7"/>
    <s v="Pago conta de energia eletrica referente ao mes de 07/23"/>
    <n v="45108"/>
  </r>
  <r>
    <s v="Agosto"/>
    <d v="2023-08-09T00:00:00"/>
    <s v="Manutenção E Edificações"/>
    <s v="CONSUMO ENERGIA ELETRICA"/>
    <x v="12"/>
    <s v="Energia elétrica"/>
    <n v="422569"/>
    <n v="-5182.68"/>
    <s v="Pago conta de energia eletrica referente ao mes de 08/23"/>
    <d v="2023-08-01T00:00:00"/>
  </r>
  <r>
    <s v="Setembro"/>
    <d v="2023-09-11T00:00:00"/>
    <s v="Manutenção E Edificações"/>
    <s v="CONSUMO ENERGIA ELETRICA"/>
    <x v="12"/>
    <s v="Energia elétrica"/>
    <s v="422569"/>
    <n v="-6736.14"/>
    <s v="Pago conta de energia eletrica referente ao mes de 09/23"/>
    <s v="09/23"/>
  </r>
  <r>
    <s v="Outubro"/>
    <d v="2023-10-09T00:00:00"/>
    <s v="Manutenção E Edificações"/>
    <s v="CONSUMO ENERGIA ELETRICA"/>
    <x v="12"/>
    <s v="Energia elétrica"/>
    <n v="422569"/>
    <n v="-6495.32"/>
    <s v="Pago conta de energia eletrica referente ao mes de 10/23"/>
    <n v="45200"/>
  </r>
  <r>
    <s v="Novembro"/>
    <d v="2023-11-08T00:00:00"/>
    <s v="Manutenção E Edificações"/>
    <s v="CONSUMO ENERGIA ELETRICA"/>
    <x v="12"/>
    <s v="Energia elétrica"/>
    <s v="422569"/>
    <n v="-5854.55"/>
    <s v="Pago conta de energia eletrica referente ao mes de 11/23"/>
    <s v="11/23"/>
  </r>
  <r>
    <s v="Dezembro"/>
    <d v="2023-12-08T00:00:00"/>
    <s v="Manutenção E Edificações"/>
    <s v="CONSUMO ENERGIA ELETRICA"/>
    <x v="12"/>
    <s v="Energia elétrica"/>
    <s v="422569"/>
    <n v="-8632.0300000000007"/>
    <s v="Pago conta de energia eletrica referente ao mes de 12/23"/>
    <s v="12/23"/>
  </r>
  <r>
    <s v="Fevereiro"/>
    <d v="2023-02-13T00:00:00"/>
    <s v="Alvarenga"/>
    <s v="COPA E COZINHA"/>
    <x v="13"/>
    <s v="Material de consumo, escritório e limpeza"/>
    <n v="422519"/>
    <n v="-37.58"/>
    <s v="Baixa de Estoque cf. Relatorio de Saidas"/>
    <m/>
  </r>
  <r>
    <s v="Março"/>
    <d v="2023-03-09T00:00:00"/>
    <s v="Alvarenga"/>
    <s v="COPA E COZINHA"/>
    <x v="13"/>
    <s v="Material de consumo, escritório e limpeza"/>
    <n v="422519"/>
    <n v="-93.94"/>
    <s v="Baixa de Estoque cf. Relatorio de Saidas"/>
    <m/>
  </r>
  <r>
    <s v="Março"/>
    <d v="2023-03-09T00:00:00"/>
    <s v="Alvarenga"/>
    <s v="COPA E COZINHA"/>
    <x v="13"/>
    <s v="Material de consumo, escritório e limpeza"/>
    <n v="422519"/>
    <n v="-12.29"/>
    <s v="Baixa de Estoque cf. Relatorio de Saidas"/>
    <m/>
  </r>
  <r>
    <s v="Maio"/>
    <d v="2023-05-10T00:00:00"/>
    <s v="Alvarenga"/>
    <s v="COPA E COZINHA"/>
    <x v="13"/>
    <s v="Material de consumo, escritório e limpeza"/>
    <n v="422519"/>
    <n v="-104.11"/>
    <s v="Baixa de Estoque cf. Relatorio de Saidas"/>
    <m/>
  </r>
  <r>
    <s v="Maio"/>
    <d v="2023-05-10T00:00:00"/>
    <s v="Alvarenga"/>
    <s v="COPA E COZINHA"/>
    <x v="13"/>
    <s v="Material de consumo, escritório e limpeza"/>
    <n v="422519"/>
    <n v="-12.44"/>
    <s v="Baixa de Estoque cf. Relatorio de Saidas"/>
    <m/>
  </r>
  <r>
    <s v="Junho"/>
    <d v="2023-06-13T00:00:00"/>
    <s v="Alvarenga"/>
    <s v="COPA E COZINHA"/>
    <x v="13"/>
    <s v="Material de consumo, escritório e limpeza"/>
    <n v="422519"/>
    <n v="-53.37"/>
    <s v="Baixa de Estoque cf. Relatorio de Saidas"/>
    <m/>
  </r>
  <r>
    <s v="Julho"/>
    <d v="2023-07-10T00:00:00"/>
    <s v="Alvarenga"/>
    <s v="COPA E COZINHA"/>
    <x v="13"/>
    <s v="Material de consumo, escritório e limpeza"/>
    <n v="422519"/>
    <n v="-53.37"/>
    <s v="Baixa de Estoque cf. Relatorio de Saidas"/>
    <m/>
  </r>
  <r>
    <s v="Agosto"/>
    <d v="2023-08-10T00:00:00"/>
    <s v="Alvarenga"/>
    <s v="COPA E COZINHA"/>
    <x v="13"/>
    <s v="Material de consumo, escritório e limpeza"/>
    <n v="422519"/>
    <n v="-71.17"/>
    <s v="Baixa de Estoque cf. Relatorio de Saidas"/>
    <m/>
  </r>
  <r>
    <s v="Agosto"/>
    <d v="2023-08-10T00:00:00"/>
    <s v="Alvarenga"/>
    <s v="COPA E COZINHA"/>
    <x v="13"/>
    <s v="Material de consumo, escritório e limpeza"/>
    <n v="422519"/>
    <n v="-8.35"/>
    <s v="Baixa de Estoque cf. Relatorio de Saidas"/>
    <m/>
  </r>
  <r>
    <s v="Outubro"/>
    <d v="2023-10-09T00:00:00"/>
    <s v="Alvarenga"/>
    <s v="COPA E COZINHA"/>
    <x v="13"/>
    <s v="Material de consumo, escritório e limpeza"/>
    <s v="422519"/>
    <n v="-13.48"/>
    <s v="Baixa de Estoque cf. Relatorio de Saidas"/>
    <m/>
  </r>
  <r>
    <s v="Outubro"/>
    <d v="2023-10-09T00:00:00"/>
    <s v="Alvarenga"/>
    <s v="COPA E COZINHA"/>
    <x v="13"/>
    <s v="Material de consumo, escritório e limpeza"/>
    <s v="422519"/>
    <n v="-52.15"/>
    <s v="Baixa de Estoque cf. Relatorio de Saidas"/>
    <m/>
  </r>
  <r>
    <s v="Fevereiro"/>
    <d v="2023-02-13T00:00:00"/>
    <s v="Amácio Mazzaropi"/>
    <s v="COPA E COZINHA"/>
    <x v="13"/>
    <s v="Material de consumo, escritório e limpeza"/>
    <n v="422519"/>
    <n v="-37.58"/>
    <s v="Baixa de Estoque cf. Relatorio de Saidas"/>
    <m/>
  </r>
  <r>
    <s v="Fevereiro"/>
    <d v="2023-02-13T00:00:00"/>
    <s v="Amácio Mazzaropi"/>
    <s v="COPA E COZINHA"/>
    <x v="13"/>
    <s v="Material de consumo, escritório e limpeza"/>
    <n v="422519"/>
    <n v="-8.1999999999999993"/>
    <s v="Baixa de Estoque cf. Relatorio de Saidas"/>
    <m/>
  </r>
  <r>
    <s v="Agosto"/>
    <d v="2023-08-14T00:00:00"/>
    <s v="Amácio Mazzaropi"/>
    <s v="COPA E COZINHA"/>
    <x v="13"/>
    <s v="Material de consumo, escritório e limpeza"/>
    <n v="422519"/>
    <n v="-53.37"/>
    <s v="Baixa de Estoque cf. Relatorio de Saidas"/>
    <m/>
  </r>
  <r>
    <s v="Agosto"/>
    <d v="2023-08-14T00:00:00"/>
    <s v="Amácio Mazzaropi"/>
    <s v="COPA E COZINHA"/>
    <x v="13"/>
    <s v="Material de consumo, escritório e limpeza"/>
    <n v="422519"/>
    <n v="-8.35"/>
    <s v="Baixa de Estoque cf. Relatorio de Saidas"/>
    <m/>
  </r>
  <r>
    <s v="Setembro"/>
    <d v="2023-09-14T00:00:00"/>
    <s v="Amácio Mazzaropi"/>
    <s v="COPA E COZINHA"/>
    <x v="13"/>
    <s v="Material de consumo, escritório e limpeza"/>
    <s v="422519"/>
    <n v="-8.99"/>
    <s v="Baixa de Estoque cf. Relatorio de Saidas"/>
    <m/>
  </r>
  <r>
    <s v="Setembro"/>
    <d v="2023-09-14T00:00:00"/>
    <s v="Amácio Mazzaropi"/>
    <s v="COPA E COZINHA"/>
    <x v="13"/>
    <s v="Material de consumo, escritório e limpeza"/>
    <s v="422519"/>
    <n v="-36.229999999999997"/>
    <s v="Baixa de Estoque cf. Relatorio de Saidas"/>
    <m/>
  </r>
  <r>
    <s v="Novembro"/>
    <d v="2023-11-13T00:00:00"/>
    <s v="Amácio Mazzaropi"/>
    <s v="COPA E COZINHA"/>
    <x v="13"/>
    <s v="Material de consumo, escritório e limpeza"/>
    <s v="422519"/>
    <n v="-56.25"/>
    <s v="Baixa de Estoque cf. Relatorio de Saidas"/>
    <m/>
  </r>
  <r>
    <s v="Abril"/>
    <d v="2023-04-11T00:00:00"/>
    <s v="Arujá"/>
    <s v="COPA E COZINHA"/>
    <x v="13"/>
    <s v="Material de consumo, escritório e limpeza"/>
    <n v="422519"/>
    <n v="-62.47"/>
    <s v="Baixa de Estoque cf. Relatorio de Saidas"/>
    <m/>
  </r>
  <r>
    <s v="Outubro"/>
    <d v="2023-10-09T00:00:00"/>
    <s v="Arujá"/>
    <s v="COPA E COZINHA"/>
    <x v="13"/>
    <s v="Material de consumo, escritório e limpeza"/>
    <s v="422519"/>
    <n v="-8.99"/>
    <s v="Baixa de Estoque cf. Relatorio de Saidas"/>
    <m/>
  </r>
  <r>
    <s v="Novembro"/>
    <d v="2023-11-13T00:00:00"/>
    <s v="Arujá"/>
    <s v="COPA E COZINHA"/>
    <x v="13"/>
    <s v="Material de consumo, escritório e limpeza"/>
    <s v="422519"/>
    <n v="-8.99"/>
    <s v="Baixa de Estoque cf. Relatorio de Saidas"/>
    <m/>
  </r>
  <r>
    <s v="Novembro"/>
    <d v="2023-11-13T00:00:00"/>
    <s v="Arujá"/>
    <s v="COPA E COZINHA"/>
    <x v="13"/>
    <s v="Material de consumo, escritório e limpeza"/>
    <s v="422519"/>
    <n v="-37.5"/>
    <s v="Baixa de Estoque cf. Relatorio de Saidas"/>
    <m/>
  </r>
  <r>
    <s v="Fevereiro"/>
    <d v="2023-02-14T00:00:00"/>
    <s v="Biritiba Mirim"/>
    <s v="COPA E COZINHA"/>
    <x v="13"/>
    <s v="Material de consumo, escritório e limpeza"/>
    <n v="422519"/>
    <n v="-37.58"/>
    <s v="Baixa de Estoque cf. Relatorio de Saidas"/>
    <m/>
  </r>
  <r>
    <s v="Fevereiro"/>
    <d v="2023-02-14T00:00:00"/>
    <s v="Biritiba Mirim"/>
    <s v="COPA E COZINHA"/>
    <x v="13"/>
    <s v="Material de consumo, escritório e limpeza"/>
    <n v="422519"/>
    <n v="-4.0999999999999996"/>
    <s v="Baixa de Estoque cf. Relatorio de Saidas"/>
    <m/>
  </r>
  <r>
    <s v="Abril"/>
    <d v="2023-04-11T00:00:00"/>
    <s v="Biritiba Mirim"/>
    <s v="COPA E COZINHA"/>
    <x v="13"/>
    <s v="Material de consumo, escritório e limpeza"/>
    <n v="422519"/>
    <n v="-62.47"/>
    <s v="Baixa de Estoque cf. Relatorio de Saidas"/>
    <m/>
  </r>
  <r>
    <s v="Junho"/>
    <d v="2023-06-13T00:00:00"/>
    <s v="Biritiba Mirim"/>
    <s v="COPA E COZINHA"/>
    <x v="13"/>
    <s v="Material de consumo, escritório e limpeza"/>
    <n v="422519"/>
    <n v="-35.58"/>
    <s v="Baixa de Estoque cf. Relatorio de Saidas"/>
    <m/>
  </r>
  <r>
    <s v="Junho"/>
    <d v="2023-06-13T00:00:00"/>
    <s v="Biritiba Mirim"/>
    <s v="COPA E COZINHA"/>
    <x v="13"/>
    <s v="Material de consumo, escritório e limpeza"/>
    <n v="422519"/>
    <n v="-35.58"/>
    <s v="Baixa de Estoque cf. Relatorio de Saidas"/>
    <m/>
  </r>
  <r>
    <s v="Setembro"/>
    <d v="2023-09-04T00:00:00"/>
    <s v="Biritiba Mirim"/>
    <s v="COPA E COZINHA"/>
    <x v="13"/>
    <s v="Material de consumo, escritório e limpeza"/>
    <s v="422519"/>
    <n v="-34.770000000000003"/>
    <s v="Baixa de Estoque cf. Relatorio de Saidas"/>
    <m/>
  </r>
  <r>
    <s v="Setembro"/>
    <d v="2023-09-04T00:00:00"/>
    <s v="Biritiba Mirim"/>
    <s v="COPA E COZINHA"/>
    <x v="13"/>
    <s v="Material de consumo, escritório e limpeza"/>
    <s v="422519"/>
    <n v="-8.99"/>
    <s v="Baixa de Estoque cf. Relatorio de Saidas"/>
    <m/>
  </r>
  <r>
    <s v="Outubro"/>
    <d v="2023-10-09T00:00:00"/>
    <s v="Biritiba Mirim"/>
    <s v="COPA E COZINHA"/>
    <x v="13"/>
    <s v="Material de consumo, escritório e limpeza"/>
    <s v="422519"/>
    <n v="-8.99"/>
    <s v="Baixa de Estoque cf. Relatorio de Saidas"/>
    <m/>
  </r>
  <r>
    <s v="Outubro"/>
    <d v="2023-10-09T00:00:00"/>
    <s v="Biritiba Mirim"/>
    <s v="COPA E COZINHA"/>
    <x v="13"/>
    <s v="Material de consumo, escritório e limpeza"/>
    <s v="422519"/>
    <n v="-34.770000000000003"/>
    <s v="Baixa de Estoque cf. Relatorio de Saidas"/>
    <m/>
  </r>
  <r>
    <s v="Setembro"/>
    <d v="2023-09-04T00:00:00"/>
    <s v="Butantã"/>
    <s v="COPA E COZINHA"/>
    <x v="13"/>
    <s v="Material de consumo, escritório e limpeza"/>
    <s v="422519"/>
    <n v="-52.15"/>
    <s v="Baixa de Estoque cf. Relatorio de Saidas"/>
    <m/>
  </r>
  <r>
    <s v="Setembro"/>
    <d v="2023-09-04T00:00:00"/>
    <s v="Butantã"/>
    <s v="COPA E COZINHA"/>
    <x v="13"/>
    <s v="Material de consumo, escritório e limpeza"/>
    <s v="422519"/>
    <n v="-8.99"/>
    <s v="Baixa de Estoque cf. Relatorio de Saidas"/>
    <m/>
  </r>
  <r>
    <s v="Outubro"/>
    <d v="2023-10-10T00:00:00"/>
    <s v="Butantã"/>
    <s v="COPA E COZINHA"/>
    <x v="13"/>
    <s v="Material de consumo, escritório e limpeza"/>
    <s v="422519"/>
    <n v="-4.49"/>
    <s v="Baixa de Estoque cf. Relatorio de Saidas"/>
    <m/>
  </r>
  <r>
    <s v="Outubro"/>
    <d v="2023-10-10T00:00:00"/>
    <s v="Butantã"/>
    <s v="COPA E COZINHA"/>
    <x v="13"/>
    <s v="Material de consumo, escritório e limpeza"/>
    <s v="422519"/>
    <n v="-17.38"/>
    <s v="Baixa de Estoque cf. Relatorio de Saidas"/>
    <m/>
  </r>
  <r>
    <s v="Fevereiro"/>
    <d v="2023-02-13T00:00:00"/>
    <s v="Caminho do Mar"/>
    <s v="COPA E COZINHA"/>
    <x v="13"/>
    <s v="Material de consumo, escritório e limpeza"/>
    <n v="422519"/>
    <n v="-56.37"/>
    <s v="Baixa de Estoque cf. Relatorio de Saidas"/>
    <m/>
  </r>
  <r>
    <s v="Maio"/>
    <d v="2023-05-05T00:00:00"/>
    <s v="Caminho do Mar"/>
    <s v="COPA E COZINHA"/>
    <x v="13"/>
    <s v="Material de consumo, escritório e limpeza"/>
    <n v="422519"/>
    <n v="-41.64"/>
    <s v="Baixa de Estoque cf. Relatorio de Saidas"/>
    <m/>
  </r>
  <r>
    <s v="Maio"/>
    <d v="2023-05-05T00:00:00"/>
    <s v="Caminho do Mar"/>
    <s v="COPA E COZINHA"/>
    <x v="13"/>
    <s v="Material de consumo, escritório e limpeza"/>
    <n v="422519"/>
    <n v="-4.1500000000000004"/>
    <s v="Baixa de Estoque cf. Relatorio de Saidas"/>
    <m/>
  </r>
  <r>
    <s v="Junho"/>
    <d v="2023-06-14T00:00:00"/>
    <s v="Caminho do Mar"/>
    <s v="COPA E COZINHA"/>
    <x v="13"/>
    <s v="Material de consumo, escritório e limpeza"/>
    <n v="422519"/>
    <n v="-35.58"/>
    <s v="Baixa de Estoque cf. Relatorio de Saidas"/>
    <m/>
  </r>
  <r>
    <s v="Agosto"/>
    <d v="2023-08-10T00:00:00"/>
    <s v="Caminho do Mar"/>
    <s v="COPA E COZINHA"/>
    <x v="13"/>
    <s v="Material de consumo, escritório e limpeza"/>
    <n v="422519"/>
    <n v="-53.37"/>
    <s v="Baixa de Estoque cf. Relatorio de Saidas"/>
    <m/>
  </r>
  <r>
    <s v="Setembro"/>
    <d v="2023-09-04T00:00:00"/>
    <s v="Caminho do Mar"/>
    <s v="COPA E COZINHA"/>
    <x v="13"/>
    <s v="Material de consumo, escritório e limpeza"/>
    <s v="422519"/>
    <n v="-52.15"/>
    <s v="Baixa de Estoque cf. Relatorio de Saidas"/>
    <m/>
  </r>
  <r>
    <s v="Setembro"/>
    <d v="2023-09-04T00:00:00"/>
    <s v="Caminho do Mar"/>
    <s v="COPA E COZINHA"/>
    <x v="13"/>
    <s v="Material de consumo, escritório e limpeza"/>
    <s v="422519"/>
    <n v="-4.49"/>
    <s v="Baixa de Estoque cf. Relatorio de Saidas"/>
    <m/>
  </r>
  <r>
    <s v="Outubro"/>
    <d v="2023-10-09T00:00:00"/>
    <s v="Caminho do Mar"/>
    <s v="COPA E COZINHA"/>
    <x v="13"/>
    <s v="Material de consumo, escritório e limpeza"/>
    <s v="422519"/>
    <n v="-52.15"/>
    <s v="Baixa de Estoque cf. Relatorio de Saidas"/>
    <m/>
  </r>
  <r>
    <s v="Novembro"/>
    <d v="2023-11-13T00:00:00"/>
    <s v="Caminho do Mar"/>
    <s v="COPA E COZINHA"/>
    <x v="13"/>
    <s v="Material de consumo, escritório e limpeza"/>
    <s v="422519"/>
    <n v="-37.5"/>
    <s v="Baixa de Estoque cf. Relatorio de Saidas"/>
    <m/>
  </r>
  <r>
    <s v="Fevereiro"/>
    <d v="2023-02-17T00:00:00"/>
    <s v="Campo Limpo"/>
    <s v="COPA E COZINHA"/>
    <x v="13"/>
    <s v="Material de consumo, escritório e limpeza"/>
    <n v="422519"/>
    <n v="-75.16"/>
    <s v="Baixa de Estoque cf. Relatorio de Saidas"/>
    <m/>
  </r>
  <r>
    <s v="Março"/>
    <d v="2023-03-14T00:00:00"/>
    <s v="Campo Limpo"/>
    <s v="COPA E COZINHA"/>
    <x v="13"/>
    <s v="Material de consumo, escritório e limpeza"/>
    <n v="422519"/>
    <n v="-56.37"/>
    <s v="Baixa de Estoque cf. Relatorio de Saidas"/>
    <m/>
  </r>
  <r>
    <s v="Abril"/>
    <d v="2023-04-17T00:00:00"/>
    <s v="Campo Limpo"/>
    <s v="COPA E COZINHA"/>
    <x v="13"/>
    <s v="Material de consumo, escritório e limpeza"/>
    <n v="422519"/>
    <n v="-83.29"/>
    <s v="Baixa de Estoque cf. Relatorio de Saidas"/>
    <m/>
  </r>
  <r>
    <s v="Abril"/>
    <d v="2023-04-17T00:00:00"/>
    <s v="Campo Limpo"/>
    <s v="COPA E COZINHA"/>
    <x v="13"/>
    <s v="Material de consumo, escritório e limpeza"/>
    <n v="422519"/>
    <n v="-12.43"/>
    <s v="Baixa de Estoque cf. Relatorio de Saidas"/>
    <m/>
  </r>
  <r>
    <s v="Junho"/>
    <d v="2023-06-14T00:00:00"/>
    <s v="Campo Limpo"/>
    <s v="COPA E COZINHA"/>
    <x v="13"/>
    <s v="Material de consumo, escritório e limpeza"/>
    <n v="422519"/>
    <n v="-12.53"/>
    <s v="Baixa de Estoque cf. Relatorio de Saidas"/>
    <m/>
  </r>
  <r>
    <s v="Junho"/>
    <d v="2023-06-14T00:00:00"/>
    <s v="Campo Limpo"/>
    <s v="COPA E COZINHA"/>
    <x v="13"/>
    <s v="Material de consumo, escritório e limpeza"/>
    <n v="422519"/>
    <n v="-53.37"/>
    <s v="Baixa de Estoque cf. Relatorio de Saidas"/>
    <m/>
  </r>
  <r>
    <s v="Julho"/>
    <d v="2023-07-10T00:00:00"/>
    <s v="Campo Limpo"/>
    <s v="COPA E COZINHA"/>
    <x v="13"/>
    <s v="Material de consumo, escritório e limpeza"/>
    <n v="422519"/>
    <n v="-53.37"/>
    <s v="Baixa de Estoque cf. Relatorio de Saidas"/>
    <m/>
  </r>
  <r>
    <s v="Agosto"/>
    <d v="2023-08-14T00:00:00"/>
    <s v="Campo Limpo"/>
    <s v="COPA E COZINHA"/>
    <x v="13"/>
    <s v="Material de consumo, escritório e limpeza"/>
    <n v="422519"/>
    <n v="-71.17"/>
    <s v="Baixa de Estoque cf. Relatorio de Saidas"/>
    <m/>
  </r>
  <r>
    <s v="Outubro"/>
    <d v="2023-10-17T00:00:00"/>
    <s v="Campo Limpo"/>
    <s v="COPA E COZINHA"/>
    <x v="13"/>
    <s v="Material de consumo, escritório e limpeza"/>
    <s v="422519"/>
    <n v="-8.99"/>
    <s v="Baixa de Estoque cf. Relatorio de Saidas"/>
    <m/>
  </r>
  <r>
    <s v="Outubro"/>
    <d v="2023-10-17T00:00:00"/>
    <s v="Campo Limpo"/>
    <s v="COPA E COZINHA"/>
    <x v="13"/>
    <s v="Material de consumo, escritório e limpeza"/>
    <s v="422519"/>
    <n v="-69.540000000000006"/>
    <s v="Baixa de Estoque cf. Relatorio de Saidas"/>
    <m/>
  </r>
  <r>
    <s v="Novembro"/>
    <d v="2023-11-13T00:00:00"/>
    <s v="Campo Limpo"/>
    <s v="COPA E COZINHA"/>
    <x v="13"/>
    <s v="Material de consumo, escritório e limpeza"/>
    <s v="422519"/>
    <n v="-48.37"/>
    <s v="Baixa de Estoque cf. Relatorio de Saidas"/>
    <m/>
  </r>
  <r>
    <s v="Novembro"/>
    <d v="2023-11-13T00:00:00"/>
    <s v="Campo Limpo"/>
    <s v="COPA E COZINHA"/>
    <x v="13"/>
    <s v="Material de consumo, escritório e limpeza"/>
    <s v="422519"/>
    <n v="-56.25"/>
    <s v="Baixa de Estoque cf. Relatorio de Saidas"/>
    <m/>
  </r>
  <r>
    <s v="Fevereiro"/>
    <d v="2023-02-13T00:00:00"/>
    <s v="Capão Redondo"/>
    <s v="COPA E COZINHA"/>
    <x v="13"/>
    <s v="Material de consumo, escritório e limpeza"/>
    <n v="422519"/>
    <n v="-8.1999999999999993"/>
    <s v="Baixa de Estoque cf. Relatorio de Saidas"/>
    <m/>
  </r>
  <r>
    <s v="Fevereiro"/>
    <d v="2023-02-13T00:00:00"/>
    <s v="Capão Redondo"/>
    <s v="COPA E COZINHA"/>
    <x v="13"/>
    <s v="Material de consumo, escritório e limpeza"/>
    <n v="422519"/>
    <n v="-37.58"/>
    <s v="Baixa de Estoque cf. Relatorio de Saidas"/>
    <m/>
  </r>
  <r>
    <s v="Fevereiro"/>
    <d v="2023-02-14T00:00:00"/>
    <s v="Casa Blanca"/>
    <s v="COPA E COZINHA"/>
    <x v="13"/>
    <s v="Material de consumo, escritório e limpeza"/>
    <n v="422519"/>
    <n v="-8.1999999999999993"/>
    <s v="Baixa de Estoque cf. Relatorio de Saidas"/>
    <m/>
  </r>
  <r>
    <s v="Fevereiro"/>
    <d v="2023-02-14T00:00:00"/>
    <s v="Casa Blanca"/>
    <s v="COPA E COZINHA"/>
    <x v="13"/>
    <s v="Material de consumo, escritório e limpeza"/>
    <n v="422519"/>
    <n v="-37.58"/>
    <s v="Baixa de Estoque cf. Relatorio de Saidas"/>
    <m/>
  </r>
  <r>
    <s v="Março"/>
    <d v="2023-03-14T00:00:00"/>
    <s v="Casa Blanca"/>
    <s v="COPA E COZINHA"/>
    <x v="13"/>
    <s v="Material de consumo, escritório e limpeza"/>
    <n v="422519"/>
    <n v="-93.94"/>
    <s v="Baixa de Estoque cf. Relatorio de Saidas"/>
    <m/>
  </r>
  <r>
    <s v="Março"/>
    <d v="2023-03-14T00:00:00"/>
    <s v="Casa Blanca"/>
    <s v="COPA E COZINHA"/>
    <x v="13"/>
    <s v="Material de consumo, escritório e limpeza"/>
    <n v="422519"/>
    <n v="-12.29"/>
    <s v="Baixa de Estoque cf. Relatorio de Saidas"/>
    <m/>
  </r>
  <r>
    <s v="Maio"/>
    <d v="2023-05-12T00:00:00"/>
    <s v="Casa Blanca"/>
    <s v="COPA E COZINHA"/>
    <x v="13"/>
    <s v="Material de consumo, escritório e limpeza"/>
    <n v="422519"/>
    <n v="-8.2899999999999991"/>
    <s v="Baixa de Estoque cf. Relatorio de Saidas"/>
    <m/>
  </r>
  <r>
    <s v="Maio"/>
    <d v="2023-05-12T00:00:00"/>
    <s v="Casa Blanca"/>
    <s v="COPA E COZINHA"/>
    <x v="13"/>
    <s v="Material de consumo, escritório e limpeza"/>
    <n v="422519"/>
    <n v="-41.64"/>
    <s v="Baixa de Estoque cf. Relatorio de Saidas"/>
    <m/>
  </r>
  <r>
    <s v="Julho"/>
    <d v="2023-07-11T00:00:00"/>
    <s v="Casa Blanca"/>
    <s v="COPA E COZINHA"/>
    <x v="13"/>
    <s v="Material de consumo, escritório e limpeza"/>
    <n v="422519"/>
    <n v="-53.37"/>
    <s v="Baixa de Estoque cf. Relatorio de Saidas"/>
    <m/>
  </r>
  <r>
    <s v="Outubro"/>
    <d v="2023-10-11T00:00:00"/>
    <s v="Casa Blanca"/>
    <s v="COPA E COZINHA"/>
    <x v="13"/>
    <s v="Material de consumo, escritório e limpeza"/>
    <s v="422519"/>
    <n v="-69.53"/>
    <s v="Baixa de Estoque cf. Relatorio de Saidas"/>
    <m/>
  </r>
  <r>
    <s v="Fevereiro"/>
    <d v="2023-02-13T00:00:00"/>
    <s v="CCA Itaquera"/>
    <s v="COPA E COZINHA"/>
    <x v="13"/>
    <s v="Material de consumo, escritório e limpeza"/>
    <n v="422519"/>
    <n v="-16.39"/>
    <s v="Baixa de Estoque cf. Relatorio de Saidas"/>
    <m/>
  </r>
  <r>
    <s v="Fevereiro"/>
    <d v="2023-02-13T00:00:00"/>
    <s v="CCA Itaquera"/>
    <s v="COPA E COZINHA"/>
    <x v="13"/>
    <s v="Material de consumo, escritório e limpeza"/>
    <n v="422519"/>
    <n v="-93.95"/>
    <s v="Baixa de Estoque cf. Relatorio de Saidas"/>
    <m/>
  </r>
  <r>
    <s v="Abril"/>
    <d v="2023-04-24T00:00:00"/>
    <s v="CCA Itaquera"/>
    <s v="COPA E COZINHA"/>
    <x v="13"/>
    <s v="Material de consumo, escritório e limpeza"/>
    <n v="422519"/>
    <n v="-16.579999999999998"/>
    <s v="Baixa de Estoque cf. Relatorio de Saidas"/>
    <m/>
  </r>
  <r>
    <s v="Abril"/>
    <d v="2023-04-24T00:00:00"/>
    <s v="CCA Itaquera"/>
    <s v="COPA E COZINHA"/>
    <x v="13"/>
    <s v="Material de consumo, escritório e limpeza"/>
    <n v="422519"/>
    <n v="-83.29"/>
    <s v="Baixa de Estoque cf. Relatorio de Saidas"/>
    <m/>
  </r>
  <r>
    <s v="Junho"/>
    <d v="2023-06-07T00:00:00"/>
    <s v="CCA Itaquera"/>
    <s v="COPA E COZINHA"/>
    <x v="13"/>
    <s v="Material de consumo, escritório e limpeza"/>
    <n v="422519"/>
    <n v="-8.35"/>
    <s v="Baixa de Estoque cf. Relatorio de Saidas"/>
    <m/>
  </r>
  <r>
    <s v="Junho"/>
    <d v="2023-06-07T00:00:00"/>
    <s v="CCA Itaquera"/>
    <s v="COPA E COZINHA"/>
    <x v="13"/>
    <s v="Material de consumo, escritório e limpeza"/>
    <n v="422519"/>
    <n v="-53.37"/>
    <s v="Baixa de Estoque cf. Relatorio de Saidas"/>
    <m/>
  </r>
  <r>
    <s v="Julho"/>
    <d v="2023-07-05T00:00:00"/>
    <s v="CCA Itaquera"/>
    <s v="COPA E COZINHA"/>
    <x v="13"/>
    <s v="Material de consumo, escritório e limpeza"/>
    <n v="422519"/>
    <n v="-8.35"/>
    <s v="Baixa de Estoque cf. Relatorio de Saidas"/>
    <m/>
  </r>
  <r>
    <s v="Julho"/>
    <d v="2023-07-05T00:00:00"/>
    <s v="CCA Itaquera"/>
    <s v="COPA E COZINHA"/>
    <x v="13"/>
    <s v="Material de consumo, escritório e limpeza"/>
    <n v="422519"/>
    <n v="-53.37"/>
    <s v="Baixa de Estoque cf. Relatorio de Saidas"/>
    <m/>
  </r>
  <r>
    <s v="Agosto"/>
    <d v="2023-08-10T00:00:00"/>
    <s v="CCA Itaquera"/>
    <s v="COPA E COZINHA"/>
    <x v="13"/>
    <s v="Material de consumo, escritório e limpeza"/>
    <n v="422519"/>
    <n v="-53.37"/>
    <s v="Baixa de Estoque cf. Relatorio de Saidas"/>
    <m/>
  </r>
  <r>
    <s v="Setembro"/>
    <d v="2023-09-01T00:00:00"/>
    <s v="CCA Itaquera"/>
    <s v="COPA E COZINHA"/>
    <x v="13"/>
    <s v="Material de consumo, escritório e limpeza"/>
    <s v="422519"/>
    <n v="-53.37"/>
    <s v="Baixa de Estoque cf. Relatorio de Saidas"/>
    <m/>
  </r>
  <r>
    <s v="Outubro"/>
    <d v="2023-10-09T00:00:00"/>
    <s v="CCA Itaquera"/>
    <s v="COPA E COZINHA"/>
    <x v="13"/>
    <s v="Material de consumo, escritório e limpeza"/>
    <s v="422519"/>
    <n v="-8.99"/>
    <s v="Baixa de Estoque cf. Relatorio de Saidas"/>
    <m/>
  </r>
  <r>
    <s v="Outubro"/>
    <d v="2023-10-09T00:00:00"/>
    <s v="CCA Itaquera"/>
    <s v="COPA E COZINHA"/>
    <x v="13"/>
    <s v="Material de consumo, escritório e limpeza"/>
    <s v="422519"/>
    <n v="-52.15"/>
    <s v="Baixa de Estoque cf. Relatorio de Saidas"/>
    <m/>
  </r>
  <r>
    <s v="Novembro"/>
    <d v="2023-11-14T00:00:00"/>
    <s v="CCA Itaquera"/>
    <s v="COPA E COZINHA"/>
    <x v="13"/>
    <s v="Material de consumo, escritório e limpeza"/>
    <s v="422519"/>
    <n v="-8.99"/>
    <s v="Baixa de Estoque cf. Relatorio de Saidas"/>
    <m/>
  </r>
  <r>
    <s v="Novembro"/>
    <d v="2023-11-14T00:00:00"/>
    <s v="CCA Itaquera"/>
    <s v="COPA E COZINHA"/>
    <x v="13"/>
    <s v="Material de consumo, escritório e limpeza"/>
    <s v="422519"/>
    <n v="-37.5"/>
    <s v="Baixa de Estoque cf. Relatorio de Saidas"/>
    <m/>
  </r>
  <r>
    <s v="Março"/>
    <d v="2023-03-14T00:00:00"/>
    <s v="CEU das Artes - Caieiras"/>
    <s v="COPA E COZINHA"/>
    <x v="13"/>
    <s v="Material de consumo, escritório e limpeza"/>
    <n v="422519"/>
    <n v="-18.79"/>
    <s v="Baixa de Estoque cf. Relatorio de Saidas"/>
    <m/>
  </r>
  <r>
    <s v="Novembro"/>
    <d v="2023-11-16T00:00:00"/>
    <s v="CEU das Artes - Caieiras"/>
    <s v="COPA E COZINHA"/>
    <x v="13"/>
    <s v="Material de consumo, escritório e limpeza"/>
    <s v="422519"/>
    <n v="-37.5"/>
    <s v="Baixa de Estoque cf. Relatorio de Saidas"/>
    <m/>
  </r>
  <r>
    <s v="Agosto"/>
    <d v="2023-08-28T00:00:00"/>
    <s v="CEU Vila Formosa"/>
    <s v="COPA E COZINHA"/>
    <x v="13"/>
    <s v="Material de consumo, escritório e limpeza"/>
    <n v="422519"/>
    <n v="-35.58"/>
    <s v="Baixa de Estoque cf. Relatorio de Saidas"/>
    <m/>
  </r>
  <r>
    <s v="Agosto"/>
    <d v="2023-08-28T00:00:00"/>
    <s v="CEU Vila Formosa"/>
    <s v="COPA E COZINHA"/>
    <x v="13"/>
    <s v="Material de consumo, escritório e limpeza"/>
    <n v="422519"/>
    <n v="-4.18"/>
    <s v="Baixa de Estoque cf. Relatorio de Saidas"/>
    <m/>
  </r>
  <r>
    <s v="Agosto"/>
    <d v="2023-08-28T00:00:00"/>
    <s v="CEU Vila Formosa"/>
    <s v="COPA E COZINHA"/>
    <x v="13"/>
    <s v="Material de consumo, escritório e limpeza"/>
    <n v="422519"/>
    <n v="-0.2"/>
    <s v="Baixa de Estoque cf. Relatorio de Saidas"/>
    <m/>
  </r>
  <r>
    <s v="Setembro"/>
    <d v="2023-09-06T00:00:00"/>
    <s v="CEU Vila Formosa"/>
    <s v="COPA E COZINHA"/>
    <x v="13"/>
    <s v="Material de consumo, escritório e limpeza"/>
    <s v="422519"/>
    <n v="-17.38"/>
    <s v="Baixa de Estoque cf. Relatorio de Saidas"/>
    <m/>
  </r>
  <r>
    <s v="Setembro"/>
    <d v="2023-09-06T00:00:00"/>
    <s v="CEU Vila Formosa"/>
    <s v="COPA E COZINHA"/>
    <x v="13"/>
    <s v="Material de consumo, escritório e limpeza"/>
    <s v="422519"/>
    <n v="-4.49"/>
    <s v="Baixa de Estoque cf. Relatorio de Saidas"/>
    <m/>
  </r>
  <r>
    <s v="Fevereiro"/>
    <d v="2023-02-13T00:00:00"/>
    <s v="Cidade Dutra"/>
    <s v="COPA E COZINHA"/>
    <x v="13"/>
    <s v="Material de consumo, escritório e limpeza"/>
    <n v="422519"/>
    <n v="-93.95"/>
    <s v="Baixa de Estoque cf. Relatorio de Saidas"/>
    <m/>
  </r>
  <r>
    <s v="Março"/>
    <d v="2023-03-14T00:00:00"/>
    <s v="Cidade Dutra"/>
    <s v="COPA E COZINHA"/>
    <x v="13"/>
    <s v="Material de consumo, escritório e limpeza"/>
    <n v="422519"/>
    <n v="-8.1999999999999993"/>
    <s v="Baixa de Estoque cf. Relatorio de Saidas"/>
    <m/>
  </r>
  <r>
    <s v="Março"/>
    <d v="2023-03-14T00:00:00"/>
    <s v="Cidade Dutra"/>
    <s v="COPA E COZINHA"/>
    <x v="13"/>
    <s v="Material de consumo, escritório e limpeza"/>
    <n v="422519"/>
    <n v="-75.150000000000006"/>
    <s v="Baixa de Estoque cf. Relatorio de Saidas"/>
    <m/>
  </r>
  <r>
    <s v="Abril"/>
    <d v="2023-04-27T00:00:00"/>
    <s v="Cidade Dutra"/>
    <s v="COPA E COZINHA"/>
    <x v="13"/>
    <s v="Material de consumo, escritório e limpeza"/>
    <n v="422519"/>
    <n v="-16.579999999999998"/>
    <s v="Baixa de Estoque cf. Relatorio de Saidas"/>
    <m/>
  </r>
  <r>
    <s v="Abril"/>
    <d v="2023-04-27T00:00:00"/>
    <s v="Cidade Dutra"/>
    <s v="COPA E COZINHA"/>
    <x v="13"/>
    <s v="Material de consumo, escritório e limpeza"/>
    <n v="422519"/>
    <n v="-83.29"/>
    <s v="Baixa de Estoque cf. Relatorio de Saidas"/>
    <m/>
  </r>
  <r>
    <s v="Agosto"/>
    <d v="2023-08-10T00:00:00"/>
    <s v="Cidade Dutra"/>
    <s v="COPA E COZINHA"/>
    <x v="13"/>
    <s v="Material de consumo, escritório e limpeza"/>
    <n v="422519"/>
    <n v="-8.35"/>
    <s v="Baixa de Estoque cf. Relatorio de Saidas"/>
    <m/>
  </r>
  <r>
    <s v="Agosto"/>
    <d v="2023-08-10T00:00:00"/>
    <s v="Cidade Dutra"/>
    <s v="COPA E COZINHA"/>
    <x v="13"/>
    <s v="Material de consumo, escritório e limpeza"/>
    <n v="422519"/>
    <n v="-71.17"/>
    <s v="Baixa de Estoque cf. Relatorio de Saidas"/>
    <m/>
  </r>
  <r>
    <s v="Outubro"/>
    <d v="2023-10-11T00:00:00"/>
    <s v="Cidade Dutra"/>
    <s v="COPA E COZINHA"/>
    <x v="13"/>
    <s v="Material de consumo, escritório e limpeza"/>
    <s v="422519"/>
    <n v="-8.99"/>
    <s v="Baixa de Estoque cf. Relatorio de Saidas"/>
    <m/>
  </r>
  <r>
    <s v="Outubro"/>
    <d v="2023-10-11T00:00:00"/>
    <s v="Cidade Dutra"/>
    <s v="COPA E COZINHA"/>
    <x v="13"/>
    <s v="Material de consumo, escritório e limpeza"/>
    <s v="422519"/>
    <n v="-36.229999999999997"/>
    <s v="Baixa de Estoque cf. Relatorio de Saidas"/>
    <m/>
  </r>
  <r>
    <s v="Outubro"/>
    <d v="2023-10-11T00:00:00"/>
    <s v="Cidade Dutra"/>
    <s v="COPA E COZINHA"/>
    <x v="13"/>
    <s v="Material de consumo, escritório e limpeza"/>
    <s v="422519"/>
    <n v="-69.53"/>
    <s v="Baixa de Estoque cf. Relatorio de Saidas"/>
    <m/>
  </r>
  <r>
    <s v="Outubro"/>
    <d v="2023-10-11T00:00:00"/>
    <s v="Cidade Dutra"/>
    <s v="COPA E COZINHA"/>
    <x v="13"/>
    <s v="Material de consumo, escritório e limpeza"/>
    <s v="422519"/>
    <n v="-48.37"/>
    <s v="Baixa de Estoque cf. Relatorio de Saidas"/>
    <m/>
  </r>
  <r>
    <s v="Abril"/>
    <d v="2023-04-20T00:00:00"/>
    <s v="COPA"/>
    <s v="COPA E COZINHA"/>
    <x v="13"/>
    <s v="Material de consumo, escritório e limpeza"/>
    <n v="422519"/>
    <n v="-416.45"/>
    <s v="Baixa de Estoque cf. Relatorio de Saidas"/>
    <m/>
  </r>
  <r>
    <s v="Maio"/>
    <d v="2023-05-22T00:00:00"/>
    <s v="COPA"/>
    <s v="COPA E COZINHA"/>
    <x v="13"/>
    <s v="Material de consumo, escritório e limpeza"/>
    <n v="422519"/>
    <n v="-104.11"/>
    <s v="Baixa de Estoque cf. Relatorio de Saidas"/>
    <m/>
  </r>
  <r>
    <s v="Maio"/>
    <d v="2023-05-31T00:00:00"/>
    <s v="COPA"/>
    <s v="COPA E COZINHA"/>
    <x v="13"/>
    <s v="Material de consumo, escritório e limpeza"/>
    <n v="422519"/>
    <n v="-355.83"/>
    <s v="Baixa de Estoque cf. Relatorio de Saidas"/>
    <m/>
  </r>
  <r>
    <s v="Agosto"/>
    <d v="2023-08-01T00:00:00"/>
    <s v="COPA"/>
    <s v="COPA E COZINHA"/>
    <x v="13"/>
    <s v="Material de consumo, escritório e limpeza"/>
    <n v="422519"/>
    <n v="-124.54"/>
    <s v="Baixa de Estoque cf. Relatorio de Saidas"/>
    <m/>
  </r>
  <r>
    <s v="Setembro"/>
    <d v="2023-09-11T00:00:00"/>
    <s v="COPA"/>
    <s v="COPA E COZINHA"/>
    <x v="13"/>
    <s v="Material de consumo, escritório e limpeza"/>
    <s v="422519"/>
    <n v="-86.92"/>
    <s v="Baixa de Estoque cf. Relatorio de Saidas"/>
    <m/>
  </r>
  <r>
    <s v="Outubro"/>
    <d v="2023-10-02T00:00:00"/>
    <s v="COPA"/>
    <s v="COPA E COZINHA"/>
    <x v="13"/>
    <s v="Material de consumo, escritório e limpeza"/>
    <s v="422519"/>
    <n v="-347.67"/>
    <s v="Baixa de Estoque cf. Relatorio de Saidas"/>
    <m/>
  </r>
  <r>
    <s v="Outubro"/>
    <d v="2023-10-06T00:00:00"/>
    <s v="COPA"/>
    <s v="COPA E COZINHA"/>
    <x v="13"/>
    <s v="Material de consumo, escritório e limpeza"/>
    <s v="422519"/>
    <n v="-86.92"/>
    <s v="Baixa de Estoque cf. Relatorio de Saidas"/>
    <m/>
  </r>
  <r>
    <s v="Outubro"/>
    <d v="2023-10-19T00:00:00"/>
    <s v="COPA"/>
    <s v="COPA E COZINHA"/>
    <x v="13"/>
    <s v="Material de consumo, escritório e limpeza"/>
    <s v="422519"/>
    <n v="-95.24"/>
    <s v="Valor Ref. NF Nº 6512600 De Supricorp Suprimentos Ltda (Gimba Suprimentos) "/>
    <s v="6512600_Supricorp Suprimentos Ltda (Gimba Suprimentos)"/>
  </r>
  <r>
    <s v="Outubro"/>
    <d v="2023-10-20T00:00:00"/>
    <s v="COPA"/>
    <s v="COPA E COZINHA"/>
    <x v="13"/>
    <s v="Material de consumo, escritório e limpeza"/>
    <s v="422519"/>
    <n v="-104.3"/>
    <s v="Baixa de Estoque cf. Relatorio de Saidas"/>
    <m/>
  </r>
  <r>
    <s v="Dezembro"/>
    <d v="2023-12-04T00:00:00"/>
    <s v="COPA"/>
    <s v="COPA E COZINHA"/>
    <x v="13"/>
    <s v="Material de consumo, escritório e limpeza"/>
    <s v="422519"/>
    <n v="-112.49"/>
    <s v="Baixa de Estoque cf. Relatorio de Saidas"/>
    <m/>
  </r>
  <r>
    <s v="Maio"/>
    <d v="2023-05-08T00:00:00"/>
    <s v="Embu das Artes"/>
    <s v="COPA E COZINHA"/>
    <x v="13"/>
    <s v="Material de consumo, escritório e limpeza"/>
    <n v="422519"/>
    <n v="-12.44"/>
    <s v="Baixa de Estoque cf. Relatorio de Saidas"/>
    <m/>
  </r>
  <r>
    <s v="Maio"/>
    <d v="2023-05-08T00:00:00"/>
    <s v="Embu das Artes"/>
    <s v="COPA E COZINHA"/>
    <x v="13"/>
    <s v="Material de consumo, escritório e limpeza"/>
    <n v="422519"/>
    <n v="-62.47"/>
    <s v="Baixa de Estoque cf. Relatorio de Saidas"/>
    <m/>
  </r>
  <r>
    <s v="Setembro"/>
    <d v="2023-09-14T00:00:00"/>
    <s v="Embu das Artes"/>
    <s v="COPA E COZINHA"/>
    <x v="13"/>
    <s v="Material de consumo, escritório e limpeza"/>
    <s v="422519"/>
    <n v="-36.24"/>
    <s v="Baixa de Estoque cf. Relatorio de Saidas"/>
    <m/>
  </r>
  <r>
    <s v="Novembro"/>
    <d v="2023-11-16T00:00:00"/>
    <s v="Embu das Artes"/>
    <s v="COPA E COZINHA"/>
    <x v="13"/>
    <s v="Material de consumo, escritório e limpeza"/>
    <s v="422519"/>
    <n v="-37.5"/>
    <s v="Baixa de Estoque cf. Relatorio de Saidas"/>
    <m/>
  </r>
  <r>
    <s v="Novembro"/>
    <d v="2023-11-16T00:00:00"/>
    <s v="Embu das Artes"/>
    <s v="COPA E COZINHA"/>
    <x v="13"/>
    <s v="Material de consumo, escritório e limpeza"/>
    <s v="422519"/>
    <n v="-4.49"/>
    <s v="Baixa de Estoque cf. Relatorio de Saidas"/>
    <m/>
  </r>
  <r>
    <s v="Abril"/>
    <d v="2023-04-11T00:00:00"/>
    <s v="Espaço Aberto Jardim Miriam"/>
    <s v="COPA E COZINHA"/>
    <x v="13"/>
    <s v="Material de consumo, escritório e limpeza"/>
    <n v="422519"/>
    <n v="-41.64"/>
    <s v="Baixa de Estoque cf. Relatorio de Saidas"/>
    <m/>
  </r>
  <r>
    <s v="Junho"/>
    <d v="2023-06-14T00:00:00"/>
    <s v="Espaço Aberto Jardim Miriam"/>
    <s v="COPA E COZINHA"/>
    <x v="13"/>
    <s v="Material de consumo, escritório e limpeza"/>
    <n v="422519"/>
    <n v="-35.58"/>
    <s v="Baixa de Estoque cf. Relatorio de Saidas"/>
    <m/>
  </r>
  <r>
    <s v="Agosto"/>
    <d v="2023-08-14T00:00:00"/>
    <s v="Espaço Aberto Jardim Miriam"/>
    <s v="COPA E COZINHA"/>
    <x v="13"/>
    <s v="Material de consumo, escritório e limpeza"/>
    <n v="422519"/>
    <n v="-35.58"/>
    <s v="Baixa de Estoque cf. Relatorio de Saidas"/>
    <m/>
  </r>
  <r>
    <s v="Setembro"/>
    <d v="2023-09-04T00:00:00"/>
    <s v="Espaço Aberto Jardim Miriam"/>
    <s v="COPA E COZINHA"/>
    <x v="13"/>
    <s v="Material de consumo, escritório e limpeza"/>
    <s v="422519"/>
    <n v="-34.770000000000003"/>
    <s v="Baixa de Estoque cf. Relatorio de Saidas"/>
    <m/>
  </r>
  <r>
    <s v="Outubro"/>
    <d v="2023-10-09T00:00:00"/>
    <s v="Espaço Aberto Jardim Miriam"/>
    <s v="COPA E COZINHA"/>
    <x v="13"/>
    <s v="Material de consumo, escritório e limpeza"/>
    <s v="422519"/>
    <n v="-34.770000000000003"/>
    <s v="Baixa de Estoque cf. Relatorio de Saidas"/>
    <m/>
  </r>
  <r>
    <s v="Novembro"/>
    <d v="2023-11-13T00:00:00"/>
    <s v="Espaço Aberto Jardim Miriam"/>
    <s v="COPA E COZINHA"/>
    <x v="13"/>
    <s v="Material de consumo, escritório e limpeza"/>
    <s v="422519"/>
    <n v="-37.5"/>
    <s v="Baixa de Estoque cf. Relatorio de Saidas"/>
    <m/>
  </r>
  <r>
    <s v="Março"/>
    <d v="2023-03-24T00:00:00"/>
    <s v="Financeiro"/>
    <s v="COPA E COZINHA"/>
    <x v="13"/>
    <s v="Material de consumo, escritório e limpeza"/>
    <n v="422519"/>
    <n v="-75.16"/>
    <s v="Baixa de Estoque cf. Relatorio de Saidas"/>
    <m/>
  </r>
  <r>
    <s v="Março"/>
    <d v="2023-03-24T00:00:00"/>
    <s v="Financeiro"/>
    <s v="COPA E COZINHA"/>
    <x v="13"/>
    <s v="Material de consumo, escritório e limpeza"/>
    <n v="422519"/>
    <n v="-6.99"/>
    <s v="Baixa de Estoque cf. Relatorio de Saidas"/>
    <m/>
  </r>
  <r>
    <s v="Março"/>
    <d v="2023-03-24T00:00:00"/>
    <s v="Financeiro"/>
    <s v="COPA E COZINHA"/>
    <x v="13"/>
    <s v="Material de consumo, escritório e limpeza"/>
    <n v="422519"/>
    <n v="-48.37"/>
    <s v="Baixa de Estoque cf. Relatorio de Saidas"/>
    <m/>
  </r>
  <r>
    <s v="Abril"/>
    <d v="2023-04-26T00:00:00"/>
    <s v="Financeiro"/>
    <s v="COPA E COZINHA"/>
    <x v="13"/>
    <s v="Material de consumo, escritório e limpeza"/>
    <n v="422519"/>
    <n v="-640"/>
    <s v="Baixa de Estoque cf. Relatorio de Saidas"/>
    <m/>
  </r>
  <r>
    <s v="Abril"/>
    <d v="2023-04-27T00:00:00"/>
    <s v="Financeiro"/>
    <s v="COPA E COZINHA"/>
    <x v="13"/>
    <s v="Material de consumo, escritório e limpeza"/>
    <n v="422519"/>
    <n v="-40"/>
    <s v="Baixa de Estoque cf. Relatorio de Saidas"/>
    <m/>
  </r>
  <r>
    <s v="Fevereiro"/>
    <d v="2023-02-13T00:00:00"/>
    <s v="Inácio Monteiro"/>
    <s v="COPA E COZINHA"/>
    <x v="13"/>
    <s v="Material de consumo, escritório e limpeza"/>
    <n v="422519"/>
    <n v="-75.16"/>
    <s v="Baixa de Estoque cf. Relatorio de Saidas"/>
    <m/>
  </r>
  <r>
    <s v="Fevereiro"/>
    <d v="2023-02-13T00:00:00"/>
    <s v="Inácio Monteiro"/>
    <s v="COPA E COZINHA"/>
    <x v="13"/>
    <s v="Material de consumo, escritório e limpeza"/>
    <n v="422519"/>
    <n v="-12.3"/>
    <s v="Baixa de Estoque cf. Relatorio de Saidas"/>
    <m/>
  </r>
  <r>
    <s v="Março"/>
    <d v="2023-03-14T00:00:00"/>
    <s v="Inácio Monteiro"/>
    <s v="COPA E COZINHA"/>
    <x v="13"/>
    <s v="Material de consumo, escritório e limpeza"/>
    <n v="422519"/>
    <n v="-75.16"/>
    <s v="Baixa de Estoque cf. Relatorio de Saidas"/>
    <m/>
  </r>
  <r>
    <s v="Março"/>
    <d v="2023-03-14T00:00:00"/>
    <s v="Inácio Monteiro"/>
    <s v="COPA E COZINHA"/>
    <x v="13"/>
    <s v="Material de consumo, escritório e limpeza"/>
    <n v="422519"/>
    <n v="-8.1999999999999993"/>
    <s v="Baixa de Estoque cf. Relatorio de Saidas"/>
    <m/>
  </r>
  <r>
    <s v="Abril"/>
    <d v="2023-04-17T00:00:00"/>
    <s v="Inácio Monteiro"/>
    <s v="COPA E COZINHA"/>
    <x v="13"/>
    <s v="Material de consumo, escritório e limpeza"/>
    <n v="422519"/>
    <n v="-62.47"/>
    <s v="Baixa de Estoque cf. Relatorio de Saidas"/>
    <m/>
  </r>
  <r>
    <s v="Abril"/>
    <d v="2023-04-17T00:00:00"/>
    <s v="Inácio Monteiro"/>
    <s v="COPA E COZINHA"/>
    <x v="13"/>
    <s v="Material de consumo, escritório e limpeza"/>
    <n v="422519"/>
    <n v="-4.1500000000000004"/>
    <s v="Baixa de Estoque cf. Relatorio de Saidas"/>
    <m/>
  </r>
  <r>
    <s v="Maio"/>
    <d v="2023-05-10T00:00:00"/>
    <s v="Inácio Monteiro"/>
    <s v="COPA E COZINHA"/>
    <x v="13"/>
    <s v="Material de consumo, escritório e limpeza"/>
    <n v="422519"/>
    <n v="-83.29"/>
    <s v="Baixa de Estoque cf. Relatorio de Saidas"/>
    <m/>
  </r>
  <r>
    <s v="Maio"/>
    <d v="2023-05-10T00:00:00"/>
    <s v="Inácio Monteiro"/>
    <s v="COPA E COZINHA"/>
    <x v="13"/>
    <s v="Material de consumo, escritório e limpeza"/>
    <n v="422519"/>
    <n v="-8.2899999999999991"/>
    <s v="Baixa de Estoque cf. Relatorio de Saidas"/>
    <m/>
  </r>
  <r>
    <s v="Junho"/>
    <d v="2023-06-13T00:00:00"/>
    <s v="Inácio Monteiro"/>
    <s v="COPA E COZINHA"/>
    <x v="13"/>
    <s v="Material de consumo, escritório e limpeza"/>
    <n v="422519"/>
    <n v="-71.17"/>
    <s v="Baixa de Estoque cf. Relatorio de Saidas"/>
    <m/>
  </r>
  <r>
    <s v="Agosto"/>
    <d v="2023-08-09T00:00:00"/>
    <s v="Inácio Monteiro"/>
    <s v="COPA E COZINHA"/>
    <x v="13"/>
    <s v="Material de consumo, escritório e limpeza"/>
    <n v="422519"/>
    <n v="-71.17"/>
    <s v="Baixa de Estoque cf. Relatorio de Saidas"/>
    <m/>
  </r>
  <r>
    <s v="Setembro"/>
    <d v="2023-09-11T00:00:00"/>
    <s v="Inácio Monteiro"/>
    <s v="COPA E COZINHA"/>
    <x v="13"/>
    <s v="Material de consumo, escritório e limpeza"/>
    <s v="422519"/>
    <n v="-8.99"/>
    <s v="Baixa de Estoque cf. Relatorio de Saidas"/>
    <m/>
  </r>
  <r>
    <s v="Setembro"/>
    <d v="2023-09-26T00:00:00"/>
    <s v="Inácio Monteiro"/>
    <s v="COPA E COZINHA"/>
    <x v="13"/>
    <s v="Material de consumo, escritório e limpeza"/>
    <s v="422519"/>
    <n v="-86.92"/>
    <s v="Baixa de Estoque cf. Relatorio de Saidas"/>
    <m/>
  </r>
  <r>
    <s v="Outubro"/>
    <d v="2023-10-10T00:00:00"/>
    <s v="Inácio Monteiro"/>
    <s v="COPA E COZINHA"/>
    <x v="13"/>
    <s v="Material de consumo, escritório e limpeza"/>
    <s v="422519"/>
    <n v="-8.99"/>
    <s v="Baixa de Estoque cf. Relatorio de Saidas"/>
    <m/>
  </r>
  <r>
    <s v="Outubro"/>
    <d v="2023-10-10T00:00:00"/>
    <s v="Inácio Monteiro"/>
    <s v="COPA E COZINHA"/>
    <x v="13"/>
    <s v="Material de consumo, escritório e limpeza"/>
    <s v="422519"/>
    <n v="-69.540000000000006"/>
    <s v="Baixa de Estoque cf. Relatorio de Saidas"/>
    <m/>
  </r>
  <r>
    <s v="Fevereiro"/>
    <d v="2023-02-14T00:00:00"/>
    <s v="Jambeiro"/>
    <s v="COPA E COZINHA"/>
    <x v="13"/>
    <s v="Material de consumo, escritório e limpeza"/>
    <n v="422519"/>
    <n v="-36.54"/>
    <s v="Baixa de Estoque cf. Relatorio de Saidas"/>
    <m/>
  </r>
  <r>
    <s v="Fevereiro"/>
    <d v="2023-02-14T00:00:00"/>
    <s v="Jambeiro"/>
    <s v="COPA E COZINHA"/>
    <x v="13"/>
    <s v="Material de consumo, escritório e limpeza"/>
    <n v="422519"/>
    <n v="-75.16"/>
    <s v="Baixa de Estoque cf. Relatorio de Saidas"/>
    <m/>
  </r>
  <r>
    <s v="Fevereiro"/>
    <d v="2023-02-14T00:00:00"/>
    <s v="Jambeiro"/>
    <s v="COPA E COZINHA"/>
    <x v="13"/>
    <s v="Material de consumo, escritório e limpeza"/>
    <n v="422519"/>
    <n v="-8.1999999999999993"/>
    <s v="Baixa de Estoque cf. Relatorio de Saidas"/>
    <m/>
  </r>
  <r>
    <s v="Fevereiro"/>
    <d v="2023-02-14T00:00:00"/>
    <s v="Jambeiro"/>
    <s v="COPA E COZINHA"/>
    <x v="13"/>
    <s v="Material de consumo, escritório e limpeza"/>
    <n v="422519"/>
    <n v="-50"/>
    <s v="Baixa de Estoque cf. Relatorio de Saidas"/>
    <m/>
  </r>
  <r>
    <s v="Março"/>
    <d v="2023-03-14T00:00:00"/>
    <s v="Jambeiro"/>
    <s v="COPA E COZINHA"/>
    <x v="13"/>
    <s v="Material de consumo, escritório e limpeza"/>
    <n v="422519"/>
    <n v="-56.37"/>
    <s v="Baixa de Estoque cf. Relatorio de Saidas"/>
    <m/>
  </r>
  <r>
    <s v="Março"/>
    <d v="2023-03-14T00:00:00"/>
    <s v="Jambeiro"/>
    <s v="COPA E COZINHA"/>
    <x v="13"/>
    <s v="Material de consumo, escritório e limpeza"/>
    <n v="422519"/>
    <n v="-4.0999999999999996"/>
    <s v="Baixa de Estoque cf. Relatorio de Saidas"/>
    <m/>
  </r>
  <r>
    <s v="Abril"/>
    <d v="2023-04-17T00:00:00"/>
    <s v="Jambeiro"/>
    <s v="COPA E COZINHA"/>
    <x v="13"/>
    <s v="Material de consumo, escritório e limpeza"/>
    <n v="422519"/>
    <n v="-41.64"/>
    <s v="Baixa de Estoque cf. Relatorio de Saidas"/>
    <m/>
  </r>
  <r>
    <s v="Abril"/>
    <d v="2023-04-17T00:00:00"/>
    <s v="Jambeiro"/>
    <s v="COPA E COZINHA"/>
    <x v="13"/>
    <s v="Material de consumo, escritório e limpeza"/>
    <n v="422519"/>
    <n v="-8.2899999999999991"/>
    <s v="Baixa de Estoque cf. Relatorio de Saidas"/>
    <m/>
  </r>
  <r>
    <s v="Maio"/>
    <d v="2023-05-05T00:00:00"/>
    <s v="Jambeiro"/>
    <s v="COPA E COZINHA"/>
    <x v="13"/>
    <s v="Material de consumo, escritório e limpeza"/>
    <n v="422519"/>
    <n v="-4.1399999999999997"/>
    <s v="Baixa de Estoque cf. Relatorio de Saidas"/>
    <m/>
  </r>
  <r>
    <s v="Junho"/>
    <d v="2023-06-13T00:00:00"/>
    <s v="Jambeiro"/>
    <s v="COPA E COZINHA"/>
    <x v="13"/>
    <s v="Material de consumo, escritório e limpeza"/>
    <n v="422519"/>
    <n v="-53.37"/>
    <s v="Baixa de Estoque cf. Relatorio de Saidas"/>
    <m/>
  </r>
  <r>
    <s v="Junho"/>
    <d v="2023-06-13T00:00:00"/>
    <s v="Jambeiro"/>
    <s v="COPA E COZINHA"/>
    <x v="13"/>
    <s v="Material de consumo, escritório e limpeza"/>
    <n v="422519"/>
    <n v="-8.35"/>
    <s v="Baixa de Estoque cf. Relatorio de Saidas"/>
    <m/>
  </r>
  <r>
    <s v="Julho"/>
    <d v="2023-07-10T00:00:00"/>
    <s v="Jambeiro"/>
    <s v="COPA E COZINHA"/>
    <x v="13"/>
    <s v="Material de consumo, escritório e limpeza"/>
    <n v="422519"/>
    <n v="-71.17"/>
    <s v="Baixa de Estoque cf. Relatorio de Saidas"/>
    <m/>
  </r>
  <r>
    <s v="Julho"/>
    <d v="2023-07-10T00:00:00"/>
    <s v="Jambeiro"/>
    <s v="COPA E COZINHA"/>
    <x v="13"/>
    <s v="Material de consumo, escritório e limpeza"/>
    <n v="422519"/>
    <n v="-8.35"/>
    <s v="Baixa de Estoque cf. Relatorio de Saidas"/>
    <m/>
  </r>
  <r>
    <s v="Agosto"/>
    <d v="2023-08-09T00:00:00"/>
    <s v="Jambeiro"/>
    <s v="COPA E COZINHA"/>
    <x v="13"/>
    <s v="Material de consumo, escritório e limpeza"/>
    <n v="422519"/>
    <n v="-53.37"/>
    <s v="Baixa de Estoque cf. Relatorio de Saidas"/>
    <m/>
  </r>
  <r>
    <s v="Setembro"/>
    <d v="2023-09-11T00:00:00"/>
    <s v="Jambeiro"/>
    <s v="COPA E COZINHA"/>
    <x v="13"/>
    <s v="Material de consumo, escritório e limpeza"/>
    <s v="422519"/>
    <n v="-8.99"/>
    <s v="Baixa de Estoque cf. Relatorio de Saidas"/>
    <m/>
  </r>
  <r>
    <s v="Setembro"/>
    <d v="2023-09-11T00:00:00"/>
    <s v="Jambeiro"/>
    <s v="COPA E COZINHA"/>
    <x v="13"/>
    <s v="Material de consumo, escritório e limpeza"/>
    <s v="422519"/>
    <n v="-69.53"/>
    <s v="Baixa de Estoque cf. Relatorio de Saidas"/>
    <m/>
  </r>
  <r>
    <s v="Outubro"/>
    <d v="2023-10-09T00:00:00"/>
    <s v="Jambeiro"/>
    <s v="COPA E COZINHA"/>
    <x v="13"/>
    <s v="Material de consumo, escritório e limpeza"/>
    <s v="422519"/>
    <n v="-69.53"/>
    <s v="Baixa de Estoque cf. Relatorio de Saidas"/>
    <m/>
  </r>
  <r>
    <s v="Outubro"/>
    <d v="2023-10-09T00:00:00"/>
    <s v="Jambeiro"/>
    <s v="COPA E COZINHA"/>
    <x v="13"/>
    <s v="Material de consumo, escritório e limpeza"/>
    <s v="422519"/>
    <n v="-13.48"/>
    <s v="Baixa de Estoque cf. Relatorio de Saidas"/>
    <m/>
  </r>
  <r>
    <s v="Novembro"/>
    <d v="2023-11-16T00:00:00"/>
    <s v="Jambeiro"/>
    <s v="COPA E COZINHA"/>
    <x v="13"/>
    <s v="Material de consumo, escritório e limpeza"/>
    <s v="422519"/>
    <n v="-4.49"/>
    <s v="Baixa de Estoque cf. Relatorio de Saidas"/>
    <m/>
  </r>
  <r>
    <s v="Novembro"/>
    <d v="2023-11-16T00:00:00"/>
    <s v="Jambeiro"/>
    <s v="COPA E COZINHA"/>
    <x v="13"/>
    <s v="Material de consumo, escritório e limpeza"/>
    <s v="422519"/>
    <n v="-74.989999999999995"/>
    <s v="Baixa de Estoque cf. Relatorio de Saidas"/>
    <m/>
  </r>
  <r>
    <s v="Outubro"/>
    <d v="2023-10-09T00:00:00"/>
    <s v="Jardim Paulistano"/>
    <s v="COPA E COZINHA"/>
    <x v="13"/>
    <s v="Material de consumo, escritório e limpeza"/>
    <s v="422519"/>
    <n v="-8.99"/>
    <s v="Baixa de Estoque cf. Relatorio de Saidas"/>
    <m/>
  </r>
  <r>
    <s v="Outubro"/>
    <d v="2023-10-09T00:00:00"/>
    <s v="Jardim Paulistano"/>
    <s v="COPA E COZINHA"/>
    <x v="13"/>
    <s v="Material de consumo, escritório e limpeza"/>
    <s v="422519"/>
    <n v="-34.770000000000003"/>
    <s v="Baixa de Estoque cf. Relatorio de Saidas"/>
    <m/>
  </r>
  <r>
    <s v="Fevereiro"/>
    <d v="2023-02-14T00:00:00"/>
    <s v="Júlio Prestes"/>
    <s v="COPA E COZINHA"/>
    <x v="13"/>
    <s v="Material de consumo, escritório e limpeza"/>
    <n v="422519"/>
    <n v="-12.29"/>
    <s v="Baixa de Estoque cf. Relatorio de Saidas"/>
    <m/>
  </r>
  <r>
    <s v="Fevereiro"/>
    <d v="2023-02-14T00:00:00"/>
    <s v="Júlio Prestes"/>
    <s v="COPA E COZINHA"/>
    <x v="13"/>
    <s v="Material de consumo, escritório e limpeza"/>
    <n v="422519"/>
    <n v="-93.95"/>
    <s v="Baixa de Estoque cf. Relatorio de Saidas"/>
    <m/>
  </r>
  <r>
    <s v="Março"/>
    <d v="2023-03-09T00:00:00"/>
    <s v="Júlio Prestes"/>
    <s v="COPA E COZINHA"/>
    <x v="13"/>
    <s v="Material de consumo, escritório e limpeza"/>
    <n v="422519"/>
    <n v="-37.58"/>
    <s v="Baixa de Estoque cf. Relatorio de Saidas"/>
    <m/>
  </r>
  <r>
    <s v="Março"/>
    <d v="2023-03-09T00:00:00"/>
    <s v="Júlio Prestes"/>
    <s v="COPA E COZINHA"/>
    <x v="13"/>
    <s v="Material de consumo, escritório e limpeza"/>
    <n v="422519"/>
    <n v="-8.1999999999999993"/>
    <s v="Baixa de Estoque cf. Relatorio de Saidas"/>
    <m/>
  </r>
  <r>
    <s v="Maio"/>
    <d v="2023-05-05T00:00:00"/>
    <s v="Júlio Prestes"/>
    <s v="COPA E COZINHA"/>
    <x v="13"/>
    <s v="Material de consumo, escritório e limpeza"/>
    <n v="422519"/>
    <n v="-8.2899999999999991"/>
    <s v="Baixa de Estoque cf. Relatorio de Saidas"/>
    <m/>
  </r>
  <r>
    <s v="Maio"/>
    <d v="2023-05-05T00:00:00"/>
    <s v="Júlio Prestes"/>
    <s v="COPA E COZINHA"/>
    <x v="13"/>
    <s v="Material de consumo, escritório e limpeza"/>
    <n v="422519"/>
    <n v="-62.47"/>
    <s v="Baixa de Estoque cf. Relatorio de Saidas"/>
    <m/>
  </r>
  <r>
    <s v="Junho"/>
    <d v="2023-06-12T00:00:00"/>
    <s v="Júlio Prestes"/>
    <s v="COPA E COZINHA"/>
    <x v="13"/>
    <s v="Material de consumo, escritório e limpeza"/>
    <n v="422519"/>
    <n v="-4.18"/>
    <s v="Baixa de Estoque cf. Relatorio de Saidas"/>
    <m/>
  </r>
  <r>
    <s v="Junho"/>
    <d v="2023-06-12T00:00:00"/>
    <s v="Júlio Prestes"/>
    <s v="COPA E COZINHA"/>
    <x v="13"/>
    <s v="Material de consumo, escritório e limpeza"/>
    <n v="422519"/>
    <n v="-71.17"/>
    <s v="Baixa de Estoque cf. Relatorio de Saidas"/>
    <m/>
  </r>
  <r>
    <s v="Julho"/>
    <d v="2023-07-10T00:00:00"/>
    <s v="Júlio Prestes"/>
    <s v="COPA E COZINHA"/>
    <x v="13"/>
    <s v="Material de consumo, escritório e limpeza"/>
    <n v="422519"/>
    <n v="-4.18"/>
    <s v="Baixa de Estoque cf. Relatorio de Saidas"/>
    <m/>
  </r>
  <r>
    <s v="Julho"/>
    <d v="2023-07-10T00:00:00"/>
    <s v="Júlio Prestes"/>
    <s v="COPA E COZINHA"/>
    <x v="13"/>
    <s v="Material de consumo, escritório e limpeza"/>
    <n v="422519"/>
    <n v="-71.17"/>
    <s v="Baixa de Estoque cf. Relatorio de Saidas"/>
    <m/>
  </r>
  <r>
    <s v="Agosto"/>
    <d v="2023-08-11T00:00:00"/>
    <s v="Júlio Prestes"/>
    <s v="COPA E COZINHA"/>
    <x v="13"/>
    <s v="Material de consumo, escritório e limpeza"/>
    <n v="422519"/>
    <n v="-17.47"/>
    <s v="Baixa de Estoque cf. Relatorio de Saidas"/>
    <m/>
  </r>
  <r>
    <s v="Agosto"/>
    <d v="2023-08-14T00:00:00"/>
    <s v="Júlio Prestes"/>
    <s v="COPA E COZINHA"/>
    <x v="13"/>
    <s v="Material de consumo, escritório e limpeza"/>
    <n v="422519"/>
    <n v="-4.18"/>
    <s v="Baixa de Estoque cf. Relatorio de Saidas"/>
    <m/>
  </r>
  <r>
    <s v="Agosto"/>
    <d v="2023-08-14T00:00:00"/>
    <s v="Júlio Prestes"/>
    <s v="COPA E COZINHA"/>
    <x v="13"/>
    <s v="Material de consumo, escritório e limpeza"/>
    <n v="422519"/>
    <n v="-71.17"/>
    <s v="Baixa de Estoque cf. Relatorio de Saidas"/>
    <m/>
  </r>
  <r>
    <s v="Setembro"/>
    <d v="2023-09-04T00:00:00"/>
    <s v="Júlio Prestes"/>
    <s v="COPA E COZINHA"/>
    <x v="13"/>
    <s v="Material de consumo, escritório e limpeza"/>
    <s v="422519"/>
    <n v="-8.99"/>
    <s v="Baixa de Estoque cf. Relatorio de Saidas"/>
    <m/>
  </r>
  <r>
    <s v="Setembro"/>
    <d v="2023-09-04T00:00:00"/>
    <s v="Júlio Prestes"/>
    <s v="COPA E COZINHA"/>
    <x v="13"/>
    <s v="Material de consumo, escritório e limpeza"/>
    <s v="422519"/>
    <n v="-69.53"/>
    <s v="Baixa de Estoque cf. Relatorio de Saidas"/>
    <m/>
  </r>
  <r>
    <s v="Outubro"/>
    <d v="2023-10-10T00:00:00"/>
    <s v="Júlio Prestes"/>
    <s v="COPA E COZINHA"/>
    <x v="13"/>
    <s v="Material de consumo, escritório e limpeza"/>
    <s v="422519"/>
    <n v="-8.99"/>
    <s v="Baixa de Estoque cf. Relatorio de Saidas"/>
    <m/>
  </r>
  <r>
    <s v="Outubro"/>
    <d v="2023-10-10T00:00:00"/>
    <s v="Júlio Prestes"/>
    <s v="COPA E COZINHA"/>
    <x v="13"/>
    <s v="Material de consumo, escritório e limpeza"/>
    <s v="422519"/>
    <n v="-69.540000000000006"/>
    <s v="Baixa de Estoque cf. Relatorio de Saidas"/>
    <m/>
  </r>
  <r>
    <s v="Novembro"/>
    <d v="2023-11-08T00:00:00"/>
    <s v="Júlio Prestes"/>
    <s v="COPA E COZINHA"/>
    <x v="13"/>
    <s v="Material de consumo, escritório e limpeza"/>
    <s v="422519"/>
    <n v="-8.99"/>
    <s v="Baixa de Estoque cf. Relatorio de Saidas"/>
    <m/>
  </r>
  <r>
    <s v="Novembro"/>
    <d v="2023-11-08T00:00:00"/>
    <s v="Júlio Prestes"/>
    <s v="COPA E COZINHA"/>
    <x v="13"/>
    <s v="Material de consumo, escritório e limpeza"/>
    <s v="422519"/>
    <n v="-74.989999999999995"/>
    <s v="Baixa de Estoque cf. Relatorio de Saidas"/>
    <m/>
  </r>
  <r>
    <s v="Fevereiro"/>
    <d v="2023-02-24T00:00:00"/>
    <s v="Meninos"/>
    <s v="COPA E COZINHA"/>
    <x v="13"/>
    <s v="Material de consumo, escritório e limpeza"/>
    <n v="422519"/>
    <n v="-8.1999999999999993"/>
    <s v="Baixa de Estoque cf. Relatorio de Saidas"/>
    <m/>
  </r>
  <r>
    <s v="Fevereiro"/>
    <d v="2023-02-24T00:00:00"/>
    <s v="Meninos"/>
    <s v="COPA E COZINHA"/>
    <x v="13"/>
    <s v="Material de consumo, escritório e limpeza"/>
    <n v="422519"/>
    <n v="-56.37"/>
    <s v="Baixa de Estoque cf. Relatorio de Saidas"/>
    <m/>
  </r>
  <r>
    <s v="Março"/>
    <d v="2023-03-14T00:00:00"/>
    <s v="Meninos"/>
    <s v="COPA E COZINHA"/>
    <x v="13"/>
    <s v="Material de consumo, escritório e limpeza"/>
    <n v="422519"/>
    <n v="-75.16"/>
    <s v="Baixa de Estoque cf. Relatorio de Saidas"/>
    <m/>
  </r>
  <r>
    <s v="Abril"/>
    <d v="2023-04-17T00:00:00"/>
    <s v="Meninos"/>
    <s v="COPA E COZINHA"/>
    <x v="13"/>
    <s v="Material de consumo, escritório e limpeza"/>
    <n v="422519"/>
    <n v="-83.29"/>
    <s v="Baixa de Estoque cf. Relatorio de Saidas"/>
    <m/>
  </r>
  <r>
    <s v="Maio"/>
    <d v="2023-05-05T00:00:00"/>
    <s v="Meninos"/>
    <s v="COPA E COZINHA"/>
    <x v="13"/>
    <s v="Material de consumo, escritório e limpeza"/>
    <n v="422519"/>
    <n v="-83.29"/>
    <s v="Baixa de Estoque cf. Relatorio de Saidas"/>
    <m/>
  </r>
  <r>
    <s v="Maio"/>
    <d v="2023-05-05T00:00:00"/>
    <s v="Meninos"/>
    <s v="COPA E COZINHA"/>
    <x v="13"/>
    <s v="Material de consumo, escritório e limpeza"/>
    <n v="422519"/>
    <n v="-12.43"/>
    <s v="Baixa de Estoque cf. Relatorio de Saidas"/>
    <m/>
  </r>
  <r>
    <s v="Junho"/>
    <d v="2023-06-14T00:00:00"/>
    <s v="Meninos"/>
    <s v="COPA E COZINHA"/>
    <x v="13"/>
    <s v="Material de consumo, escritório e limpeza"/>
    <n v="422519"/>
    <n v="-53.37"/>
    <s v="Baixa de Estoque cf. Relatorio de Saidas"/>
    <m/>
  </r>
  <r>
    <s v="Junho"/>
    <d v="2023-06-14T00:00:00"/>
    <s v="Meninos"/>
    <s v="COPA E COZINHA"/>
    <x v="13"/>
    <s v="Material de consumo, escritório e limpeza"/>
    <n v="422519"/>
    <n v="-8.35"/>
    <s v="Baixa de Estoque cf. Relatorio de Saidas"/>
    <m/>
  </r>
  <r>
    <s v="Julho"/>
    <d v="2023-07-10T00:00:00"/>
    <s v="Meninos"/>
    <s v="COPA E COZINHA"/>
    <x v="13"/>
    <s v="Material de consumo, escritório e limpeza"/>
    <n v="422519"/>
    <n v="-8.35"/>
    <s v="Baixa de Estoque cf. Relatorio de Saidas"/>
    <m/>
  </r>
  <r>
    <s v="Julho"/>
    <d v="2023-07-10T00:00:00"/>
    <s v="Meninos"/>
    <s v="COPA E COZINHA"/>
    <x v="13"/>
    <s v="Material de consumo, escritório e limpeza"/>
    <n v="422519"/>
    <n v="-71.17"/>
    <s v="Baixa de Estoque cf. Relatorio de Saidas"/>
    <m/>
  </r>
  <r>
    <s v="Julho"/>
    <d v="2023-07-10T00:00:00"/>
    <s v="Meninos"/>
    <s v="COPA E COZINHA"/>
    <x v="13"/>
    <s v="Material de consumo, escritório e limpeza"/>
    <n v="422519"/>
    <n v="-48.37"/>
    <s v="Baixa de Estoque cf. Relatorio de Saidas"/>
    <m/>
  </r>
  <r>
    <s v="Julho"/>
    <d v="2023-07-17T00:00:00"/>
    <s v="Meninos"/>
    <s v="COPA E COZINHA"/>
    <x v="13"/>
    <s v="Material de consumo, escritório e limpeza"/>
    <n v="422519"/>
    <n v="-166.67"/>
    <s v="Baixa de Estoque cf. Relatorio de Saidas"/>
    <m/>
  </r>
  <r>
    <s v="Agosto"/>
    <d v="2023-08-14T00:00:00"/>
    <s v="Meninos"/>
    <s v="COPA E COZINHA"/>
    <x v="13"/>
    <s v="Material de consumo, escritório e limpeza"/>
    <n v="422519"/>
    <n v="-71.17"/>
    <s v="Baixa de Estoque cf. Relatorio de Saidas"/>
    <m/>
  </r>
  <r>
    <s v="Outubro"/>
    <d v="2023-10-09T00:00:00"/>
    <s v="Meninos"/>
    <s v="COPA E COZINHA"/>
    <x v="13"/>
    <s v="Material de consumo, escritório e limpeza"/>
    <s v="422519"/>
    <n v="-52.15"/>
    <s v="Baixa de Estoque cf. Relatorio de Saidas"/>
    <m/>
  </r>
  <r>
    <s v="Outubro"/>
    <d v="2023-10-09T00:00:00"/>
    <s v="Meninos"/>
    <s v="COPA E COZINHA"/>
    <x v="13"/>
    <s v="Material de consumo, escritório e limpeza"/>
    <s v="422519"/>
    <n v="-13.48"/>
    <s v="Baixa de Estoque cf. Relatorio de Saidas"/>
    <m/>
  </r>
  <r>
    <s v="Abril"/>
    <d v="2023-04-11T00:00:00"/>
    <s v="Navegantes"/>
    <s v="COPA E COZINHA"/>
    <x v="13"/>
    <s v="Material de consumo, escritório e limpeza"/>
    <n v="422519"/>
    <n v="-41.64"/>
    <s v="Baixa de Estoque cf. Relatorio de Saidas"/>
    <m/>
  </r>
  <r>
    <s v="Abril"/>
    <d v="2023-04-11T00:00:00"/>
    <s v="Navegantes"/>
    <s v="COPA E COZINHA"/>
    <x v="13"/>
    <s v="Material de consumo, escritório e limpeza"/>
    <n v="422519"/>
    <n v="-4.1500000000000004"/>
    <s v="Baixa de Estoque cf. Relatorio de Saidas"/>
    <m/>
  </r>
  <r>
    <s v="Maio"/>
    <d v="2023-05-10T00:00:00"/>
    <s v="Navegantes"/>
    <s v="COPA E COZINHA"/>
    <x v="13"/>
    <s v="Material de consumo, escritório e limpeza"/>
    <n v="422519"/>
    <n v="-20.82"/>
    <s v="Baixa de Estoque cf. Relatorio de Saidas"/>
    <m/>
  </r>
  <r>
    <s v="Junho"/>
    <d v="2023-06-12T00:00:00"/>
    <s v="Navegantes"/>
    <s v="COPA E COZINHA"/>
    <x v="13"/>
    <s v="Material de consumo, escritório e limpeza"/>
    <n v="422519"/>
    <n v="-295"/>
    <s v="Baixa de Estoque cf. Relatorio de Saidas"/>
    <m/>
  </r>
  <r>
    <s v="Junho"/>
    <d v="2023-06-14T00:00:00"/>
    <s v="Navegantes"/>
    <s v="COPA E COZINHA"/>
    <x v="13"/>
    <s v="Material de consumo, escritório e limpeza"/>
    <n v="422519"/>
    <n v="-17.79"/>
    <s v="Baixa de Estoque cf. Relatorio de Saidas"/>
    <m/>
  </r>
  <r>
    <s v="Julho"/>
    <d v="2023-07-10T00:00:00"/>
    <s v="Navegantes"/>
    <s v="COPA E COZINHA"/>
    <x v="13"/>
    <s v="Material de consumo, escritório e limpeza"/>
    <n v="422519"/>
    <n v="-8.35"/>
    <s v="Baixa de Estoque cf. Relatorio de Saidas"/>
    <m/>
  </r>
  <r>
    <s v="Julho"/>
    <d v="2023-07-17T00:00:00"/>
    <s v="Navegantes"/>
    <s v="COPA E COZINHA"/>
    <x v="13"/>
    <s v="Material de consumo, escritório e limpeza"/>
    <n v="422519"/>
    <n v="-166.67"/>
    <s v="Baixa de Estoque cf. Relatorio de Saidas"/>
    <m/>
  </r>
  <r>
    <s v="Agosto"/>
    <d v="2023-08-10T00:00:00"/>
    <s v="Navegantes"/>
    <s v="COPA E COZINHA"/>
    <x v="13"/>
    <s v="Material de consumo, escritório e limpeza"/>
    <n v="422519"/>
    <n v="-4.18"/>
    <s v="Baixa de Estoque cf. Relatorio de Saidas"/>
    <m/>
  </r>
  <r>
    <s v="Agosto"/>
    <d v="2023-08-10T00:00:00"/>
    <s v="Navegantes"/>
    <s v="COPA E COZINHA"/>
    <x v="13"/>
    <s v="Material de consumo, escritório e limpeza"/>
    <n v="422519"/>
    <n v="-35.58"/>
    <s v="Baixa de Estoque cf. Relatorio de Saidas"/>
    <m/>
  </r>
  <r>
    <s v="Março"/>
    <d v="2023-03-16T00:00:00"/>
    <s v="Orçamentos E Custos"/>
    <s v="COPA E COZINHA"/>
    <x v="13"/>
    <s v="Material de consumo, escritório e limpeza"/>
    <n v="422519"/>
    <n v="-4.0999999999999996"/>
    <s v="Baixa de Estoque cf. Relatorio de Saidas"/>
    <m/>
  </r>
  <r>
    <s v="Março"/>
    <d v="2023-03-16T00:00:00"/>
    <s v="Orçamentos E Custos"/>
    <s v="COPA E COZINHA"/>
    <x v="13"/>
    <s v="Material de consumo, escritório e limpeza"/>
    <n v="422519"/>
    <n v="-36.54"/>
    <s v="Baixa de Estoque cf. Relatorio de Saidas"/>
    <m/>
  </r>
  <r>
    <s v="Março"/>
    <d v="2023-03-16T00:00:00"/>
    <s v="Orçamentos E Custos"/>
    <s v="COPA E COZINHA"/>
    <x v="13"/>
    <s v="Material de consumo, escritório e limpeza"/>
    <n v="422519"/>
    <n v="-48.37"/>
    <s v="Baixa de Estoque cf. Relatorio de Saidas"/>
    <m/>
  </r>
  <r>
    <s v="Abril"/>
    <d v="2023-04-14T00:00:00"/>
    <s v="Osasco"/>
    <s v="COPA E COZINHA"/>
    <x v="13"/>
    <s v="Material de consumo, escritório e limpeza"/>
    <n v="422519"/>
    <n v="-20.82"/>
    <s v="Baixa de Estoque cf. Relatorio de Saidas"/>
    <m/>
  </r>
  <r>
    <s v="Setembro"/>
    <d v="2023-09-04T00:00:00"/>
    <s v="Osasco"/>
    <s v="COPA E COZINHA"/>
    <x v="13"/>
    <s v="Material de consumo, escritório e limpeza"/>
    <s v="422519"/>
    <n v="-4.49"/>
    <s v="Baixa de Estoque cf. Relatorio de Saidas"/>
    <m/>
  </r>
  <r>
    <s v="Setembro"/>
    <d v="2023-09-04T00:00:00"/>
    <s v="Osasco"/>
    <s v="COPA E COZINHA"/>
    <x v="13"/>
    <s v="Material de consumo, escritório e limpeza"/>
    <s v="422519"/>
    <n v="-34.770000000000003"/>
    <s v="Baixa de Estoque cf. Relatorio de Saidas"/>
    <m/>
  </r>
  <r>
    <s v="Outubro"/>
    <d v="2023-10-09T00:00:00"/>
    <s v="Osasco"/>
    <s v="COPA E COZINHA"/>
    <x v="13"/>
    <s v="Material de consumo, escritório e limpeza"/>
    <s v="422519"/>
    <n v="-52.15"/>
    <s v="Baixa de Estoque cf. Relatorio de Saidas"/>
    <m/>
  </r>
  <r>
    <s v="Outubro"/>
    <d v="2023-10-09T00:00:00"/>
    <s v="Osasco"/>
    <s v="COPA E COZINHA"/>
    <x v="13"/>
    <s v="Material de consumo, escritório e limpeza"/>
    <s v="422519"/>
    <n v="-36.24"/>
    <s v="Baixa de Estoque cf. Relatorio de Saidas"/>
    <m/>
  </r>
  <r>
    <s v="Fevereiro"/>
    <d v="2023-02-13T00:00:00"/>
    <s v="Paraisópolis"/>
    <s v="COPA E COZINHA"/>
    <x v="13"/>
    <s v="Material de consumo, escritório e limpeza"/>
    <n v="422519"/>
    <n v="-20.49"/>
    <s v="Baixa de Estoque cf. Relatorio de Saidas"/>
    <m/>
  </r>
  <r>
    <s v="Fevereiro"/>
    <d v="2023-02-13T00:00:00"/>
    <s v="Paraisópolis"/>
    <s v="COPA E COZINHA"/>
    <x v="13"/>
    <s v="Material de consumo, escritório e limpeza"/>
    <n v="422519"/>
    <n v="-93.95"/>
    <s v="Baixa de Estoque cf. Relatorio de Saidas"/>
    <m/>
  </r>
  <r>
    <s v="Fevereiro"/>
    <d v="2023-02-14T00:00:00"/>
    <s v="Paraisópolis"/>
    <s v="COPA E COZINHA"/>
    <x v="13"/>
    <s v="Material de consumo, escritório e limpeza"/>
    <n v="422519"/>
    <n v="-4.0999999999999996"/>
    <s v="Baixa de Estoque cf. Relatorio de Saidas"/>
    <m/>
  </r>
  <r>
    <s v="Fevereiro"/>
    <d v="2023-02-14T00:00:00"/>
    <s v="Paraisópolis"/>
    <s v="COPA E COZINHA"/>
    <x v="13"/>
    <s v="Material de consumo, escritório e limpeza"/>
    <n v="422519"/>
    <n v="-18.79"/>
    <s v="Baixa de Estoque cf. Relatorio de Saidas"/>
    <m/>
  </r>
  <r>
    <s v="Março"/>
    <d v="2023-03-29T00:00:00"/>
    <s v="Paraisópolis"/>
    <s v="COPA E COZINHA"/>
    <x v="13"/>
    <s v="Material de consumo, escritório e limpeza"/>
    <n v="422519"/>
    <n v="-80.400000000000006"/>
    <s v="Baixa de Estoque cf. Relatorio de Saidas"/>
    <m/>
  </r>
  <r>
    <s v="Junho"/>
    <d v="2023-06-06T00:00:00"/>
    <s v="Paraisópolis"/>
    <s v="COPA E COZINHA"/>
    <x v="13"/>
    <s v="Material de consumo, escritório e limpeza"/>
    <n v="422519"/>
    <n v="-50"/>
    <s v="Baixa de Estoque cf. Relatorio de Saidas"/>
    <m/>
  </r>
  <r>
    <s v="Julho"/>
    <d v="2023-07-11T00:00:00"/>
    <s v="Paraisópolis"/>
    <s v="COPA E COZINHA"/>
    <x v="13"/>
    <s v="Material de consumo, escritório e limpeza"/>
    <n v="422519"/>
    <n v="-53.37"/>
    <s v="Baixa de Estoque cf. Relatorio de Saidas"/>
    <m/>
  </r>
  <r>
    <s v="Julho"/>
    <d v="2023-07-11T00:00:00"/>
    <s v="Paraisópolis"/>
    <s v="COPA E COZINHA"/>
    <x v="13"/>
    <s v="Material de consumo, escritório e limpeza"/>
    <n v="422519"/>
    <n v="-4.18"/>
    <s v="Baixa de Estoque cf. Relatorio de Saidas"/>
    <m/>
  </r>
  <r>
    <s v="Fevereiro"/>
    <d v="2023-02-13T00:00:00"/>
    <s v="Parelheiros"/>
    <s v="COPA E COZINHA"/>
    <x v="13"/>
    <s v="Material de consumo, escritório e limpeza"/>
    <n v="422519"/>
    <n v="-4.0999999999999996"/>
    <s v="Baixa de Estoque cf. Relatorio de Saidas"/>
    <m/>
  </r>
  <r>
    <s v="Fevereiro"/>
    <d v="2023-02-13T00:00:00"/>
    <s v="Parelheiros"/>
    <s v="COPA E COZINHA"/>
    <x v="13"/>
    <s v="Material de consumo, escritório e limpeza"/>
    <n v="422519"/>
    <n v="-18.79"/>
    <s v="Baixa de Estoque cf. Relatorio de Saidas"/>
    <m/>
  </r>
  <r>
    <s v="Março"/>
    <d v="2023-03-14T00:00:00"/>
    <s v="Parelheiros"/>
    <s v="COPA E COZINHA"/>
    <x v="13"/>
    <s v="Material de consumo, escritório e limpeza"/>
    <n v="422519"/>
    <n v="-48.37"/>
    <s v="Baixa de Estoque cf. Relatorio de Saidas"/>
    <m/>
  </r>
  <r>
    <s v="Março"/>
    <d v="2023-03-14T00:00:00"/>
    <s v="Parelheiros"/>
    <s v="COPA E COZINHA"/>
    <x v="13"/>
    <s v="Material de consumo, escritório e limpeza"/>
    <n v="422519"/>
    <n v="-93.94"/>
    <s v="Baixa de Estoque cf. Relatorio de Saidas"/>
    <m/>
  </r>
  <r>
    <s v="Março"/>
    <d v="2023-03-14T00:00:00"/>
    <s v="Parque Anhanguera"/>
    <s v="COPA E COZINHA"/>
    <x v="13"/>
    <s v="Material de consumo, escritório e limpeza"/>
    <n v="422519"/>
    <n v="-4.0999999999999996"/>
    <s v="Baixa de Estoque cf. Relatorio de Saidas"/>
    <m/>
  </r>
  <r>
    <s v="Março"/>
    <d v="2023-03-14T00:00:00"/>
    <s v="Parque Anhanguera"/>
    <s v="COPA E COZINHA"/>
    <x v="13"/>
    <s v="Material de consumo, escritório e limpeza"/>
    <n v="422519"/>
    <n v="-18.79"/>
    <s v="Baixa de Estoque cf. Relatorio de Saidas"/>
    <m/>
  </r>
  <r>
    <s v="Fevereiro"/>
    <d v="2023-02-13T00:00:00"/>
    <s v="Parque São Carlos"/>
    <s v="COPA E COZINHA"/>
    <x v="13"/>
    <s v="Material de consumo, escritório e limpeza"/>
    <n v="422519"/>
    <n v="-75.16"/>
    <s v="Baixa de Estoque cf. Relatorio de Saidas"/>
    <m/>
  </r>
  <r>
    <s v="Fevereiro"/>
    <d v="2023-02-13T00:00:00"/>
    <s v="Parque São Carlos"/>
    <s v="COPA E COZINHA"/>
    <x v="13"/>
    <s v="Material de consumo, escritório e limpeza"/>
    <n v="422519"/>
    <n v="-8.1999999999999993"/>
    <s v="Baixa de Estoque cf. Relatorio de Saidas"/>
    <m/>
  </r>
  <r>
    <s v="Março"/>
    <d v="2023-03-14T00:00:00"/>
    <s v="Parque São Carlos"/>
    <s v="COPA E COZINHA"/>
    <x v="13"/>
    <s v="Material de consumo, escritório e limpeza"/>
    <n v="422519"/>
    <n v="-37.58"/>
    <s v="Baixa de Estoque cf. Relatorio de Saidas"/>
    <m/>
  </r>
  <r>
    <s v="Março"/>
    <d v="2023-03-14T00:00:00"/>
    <s v="Parque São Carlos"/>
    <s v="COPA E COZINHA"/>
    <x v="13"/>
    <s v="Material de consumo, escritório e limpeza"/>
    <n v="422519"/>
    <n v="-8.1999999999999993"/>
    <s v="Baixa de Estoque cf. Relatorio de Saidas"/>
    <m/>
  </r>
  <r>
    <s v="Abril"/>
    <d v="2023-04-25T00:00:00"/>
    <s v="Parque São Carlos"/>
    <s v="COPA E COZINHA"/>
    <x v="13"/>
    <s v="Material de consumo, escritório e limpeza"/>
    <n v="422519"/>
    <n v="-166.58"/>
    <s v="Baixa de Estoque cf. Relatorio de Saidas"/>
    <m/>
  </r>
  <r>
    <s v="Julho"/>
    <d v="2023-07-05T00:00:00"/>
    <s v="Parque São Carlos"/>
    <s v="COPA E COZINHA"/>
    <x v="13"/>
    <s v="Material de consumo, escritório e limpeza"/>
    <n v="422519"/>
    <n v="-35.58"/>
    <s v="Baixa de Estoque cf. Relatorio de Saidas"/>
    <m/>
  </r>
  <r>
    <s v="Julho"/>
    <d v="2023-07-10T00:00:00"/>
    <s v="Parque São Carlos"/>
    <s v="COPA E COZINHA"/>
    <x v="13"/>
    <s v="Material de consumo, escritório e limpeza"/>
    <n v="422519"/>
    <n v="-8.35"/>
    <s v="Baixa de Estoque cf. Relatorio de Saidas"/>
    <m/>
  </r>
  <r>
    <s v="Setembro"/>
    <d v="2023-09-11T00:00:00"/>
    <s v="Parque São Carlos"/>
    <s v="COPA E COZINHA"/>
    <x v="13"/>
    <s v="Material de consumo, escritório e limpeza"/>
    <s v="422519"/>
    <n v="-8.99"/>
    <s v="Baixa de Estoque cf. Relatorio de Saidas"/>
    <m/>
  </r>
  <r>
    <s v="Setembro"/>
    <d v="2023-09-11T00:00:00"/>
    <s v="Parque São Carlos"/>
    <s v="COPA E COZINHA"/>
    <x v="13"/>
    <s v="Material de consumo, escritório e limpeza"/>
    <s v="422519"/>
    <n v="-69.53"/>
    <s v="Baixa de Estoque cf. Relatorio de Saidas"/>
    <m/>
  </r>
  <r>
    <s v="Outubro"/>
    <d v="2023-10-09T00:00:00"/>
    <s v="Parque São Carlos"/>
    <s v="COPA E COZINHA"/>
    <x v="13"/>
    <s v="Material de consumo, escritório e limpeza"/>
    <s v="422519"/>
    <n v="-17.38"/>
    <s v="Baixa de Estoque cf. Relatorio de Saidas"/>
    <m/>
  </r>
  <r>
    <s v="Outubro"/>
    <d v="2023-10-09T00:00:00"/>
    <s v="Parque São Carlos"/>
    <s v="COPA E COZINHA"/>
    <x v="13"/>
    <s v="Material de consumo, escritório e limpeza"/>
    <s v="422519"/>
    <n v="-4.49"/>
    <s v="Baixa de Estoque cf. Relatorio de Saidas"/>
    <m/>
  </r>
  <r>
    <s v="Novembro"/>
    <d v="2023-11-08T00:00:00"/>
    <s v="Parque São Carlos"/>
    <s v="COPA E COZINHA"/>
    <x v="13"/>
    <s v="Material de consumo, escritório e limpeza"/>
    <s v="422519"/>
    <n v="-4.49"/>
    <s v="Baixa de Estoque cf. Relatorio de Saidas"/>
    <m/>
  </r>
  <r>
    <s v="Novembro"/>
    <d v="2023-11-08T00:00:00"/>
    <s v="Parque São Carlos"/>
    <s v="COPA E COZINHA"/>
    <x v="13"/>
    <s v="Material de consumo, escritório e limpeza"/>
    <s v="422519"/>
    <n v="-18.75"/>
    <s v="Baixa de Estoque cf. Relatorio de Saidas"/>
    <m/>
  </r>
  <r>
    <s v="Fevereiro"/>
    <d v="2023-02-13T00:00:00"/>
    <s v="Parque Veredas"/>
    <s v="COPA E COZINHA"/>
    <x v="13"/>
    <s v="Material de consumo, escritório e limpeza"/>
    <n v="422519"/>
    <n v="-8.1999999999999993"/>
    <s v="Baixa de Estoque cf. Relatorio de Saidas"/>
    <m/>
  </r>
  <r>
    <s v="Fevereiro"/>
    <d v="2023-02-13T00:00:00"/>
    <s v="Parque Veredas"/>
    <s v="COPA E COZINHA"/>
    <x v="13"/>
    <s v="Material de consumo, escritório e limpeza"/>
    <n v="422519"/>
    <n v="-56.37"/>
    <s v="Baixa de Estoque cf. Relatorio de Saidas"/>
    <m/>
  </r>
  <r>
    <s v="Maio"/>
    <d v="2023-05-05T00:00:00"/>
    <s v="Parque Veredas"/>
    <s v="COPA E COZINHA"/>
    <x v="13"/>
    <s v="Material de consumo, escritório e limpeza"/>
    <n v="422519"/>
    <n v="-8.2899999999999991"/>
    <s v="Baixa de Estoque cf. Relatorio de Saidas"/>
    <m/>
  </r>
  <r>
    <s v="Julho"/>
    <d v="2023-07-05T00:00:00"/>
    <s v="Parque Veredas"/>
    <s v="COPA E COZINHA"/>
    <x v="13"/>
    <s v="Material de consumo, escritório e limpeza"/>
    <n v="422519"/>
    <n v="-4.18"/>
    <s v="Baixa de Estoque cf. Relatorio de Saidas"/>
    <m/>
  </r>
  <r>
    <s v="Julho"/>
    <d v="2023-07-05T00:00:00"/>
    <s v="Parque Veredas"/>
    <s v="COPA E COZINHA"/>
    <x v="13"/>
    <s v="Material de consumo, escritório e limpeza"/>
    <n v="422519"/>
    <n v="-53.37"/>
    <s v="Baixa de Estoque cf. Relatorio de Saidas"/>
    <m/>
  </r>
  <r>
    <s v="Agosto"/>
    <d v="2023-08-09T00:00:00"/>
    <s v="Parque Veredas"/>
    <s v="COPA E COZINHA"/>
    <x v="13"/>
    <s v="Material de consumo, escritório e limpeza"/>
    <n v="422519"/>
    <n v="-35.58"/>
    <s v="Baixa de Estoque cf. Relatorio de Saidas"/>
    <m/>
  </r>
  <r>
    <s v="Setembro"/>
    <d v="2023-09-06T00:00:00"/>
    <s v="Parque Veredas"/>
    <s v="COPA E COZINHA"/>
    <x v="13"/>
    <s v="Material de consumo, escritório e limpeza"/>
    <s v="422519"/>
    <n v="-34.770000000000003"/>
    <s v="Baixa de Estoque cf. Relatorio de Saidas"/>
    <m/>
  </r>
  <r>
    <s v="Setembro"/>
    <d v="2023-09-06T00:00:00"/>
    <s v="Parque Veredas"/>
    <s v="COPA E COZINHA"/>
    <x v="13"/>
    <s v="Material de consumo, escritório e limpeza"/>
    <s v="422519"/>
    <n v="-4.49"/>
    <s v="Baixa de Estoque cf. Relatorio de Saidas"/>
    <m/>
  </r>
  <r>
    <s v="Novembro"/>
    <d v="2023-11-16T00:00:00"/>
    <s v="Parque Veredas"/>
    <s v="COPA E COZINHA"/>
    <x v="13"/>
    <s v="Material de consumo, escritório e limpeza"/>
    <s v="422519"/>
    <n v="-37.5"/>
    <s v="Baixa de Estoque cf. Relatorio de Saidas"/>
    <m/>
  </r>
  <r>
    <s v="Fevereiro"/>
    <d v="2023-02-23T00:00:00"/>
    <s v="Penha"/>
    <s v="COPA E COZINHA"/>
    <x v="13"/>
    <s v="Material de consumo, escritório e limpeza"/>
    <n v="422519"/>
    <n v="-12.29"/>
    <s v="Baixa de Estoque cf. Relatorio de Saidas"/>
    <m/>
  </r>
  <r>
    <s v="Fevereiro"/>
    <d v="2023-02-23T00:00:00"/>
    <s v="Penha"/>
    <s v="COPA E COZINHA"/>
    <x v="13"/>
    <s v="Material de consumo, escritório e limpeza"/>
    <n v="422519"/>
    <n v="-187.89"/>
    <s v="Baixa de Estoque cf. Relatorio de Saidas"/>
    <m/>
  </r>
  <r>
    <s v="Abril"/>
    <d v="2023-04-12T00:00:00"/>
    <s v="Penha"/>
    <s v="COPA E COZINHA"/>
    <x v="13"/>
    <s v="Material de consumo, escritório e limpeza"/>
    <n v="422519"/>
    <n v="-12.43"/>
    <s v="Baixa de Estoque cf. Relatorio de Saidas"/>
    <m/>
  </r>
  <r>
    <s v="Abril"/>
    <d v="2023-04-12T00:00:00"/>
    <s v="Penha"/>
    <s v="COPA E COZINHA"/>
    <x v="13"/>
    <s v="Material de consumo, escritório e limpeza"/>
    <n v="422519"/>
    <n v="-83.29"/>
    <s v="Baixa de Estoque cf. Relatorio de Saidas"/>
    <m/>
  </r>
  <r>
    <s v="Maio"/>
    <d v="2023-05-15T00:00:00"/>
    <s v="Penha"/>
    <s v="COPA E COZINHA"/>
    <x v="13"/>
    <s v="Material de consumo, escritório e limpeza"/>
    <n v="422519"/>
    <n v="-8.2899999999999991"/>
    <s v="Baixa de Estoque cf. Relatorio de Saidas"/>
    <m/>
  </r>
  <r>
    <s v="Junho"/>
    <d v="2023-06-13T00:00:00"/>
    <s v="Penha"/>
    <s v="COPA E COZINHA"/>
    <x v="13"/>
    <s v="Material de consumo, escritório e limpeza"/>
    <n v="422519"/>
    <n v="-71.17"/>
    <s v="Baixa de Estoque cf. Relatorio de Saidas"/>
    <m/>
  </r>
  <r>
    <s v="Junho"/>
    <d v="2023-06-13T00:00:00"/>
    <s v="Penha"/>
    <s v="COPA E COZINHA"/>
    <x v="13"/>
    <s v="Material de consumo, escritório e limpeza"/>
    <n v="422519"/>
    <n v="-8.35"/>
    <s v="Baixa de Estoque cf. Relatorio de Saidas"/>
    <m/>
  </r>
  <r>
    <s v="Julho"/>
    <d v="2023-07-17T00:00:00"/>
    <s v="Penha"/>
    <s v="COPA E COZINHA"/>
    <x v="13"/>
    <s v="Material de consumo, escritório e limpeza"/>
    <n v="422519"/>
    <n v="-166.67"/>
    <s v="Baixa de Estoque cf. Relatorio de Saidas"/>
    <m/>
  </r>
  <r>
    <s v="Setembro"/>
    <d v="2023-09-05T00:00:00"/>
    <s v="Penha"/>
    <s v="COPA E COZINHA"/>
    <x v="13"/>
    <s v="Material de consumo, escritório e limpeza"/>
    <s v="422519"/>
    <n v="-8.99"/>
    <s v="Baixa de Estoque cf. Relatorio de Saidas"/>
    <m/>
  </r>
  <r>
    <s v="Setembro"/>
    <d v="2023-09-05T00:00:00"/>
    <s v="Penha"/>
    <s v="COPA E COZINHA"/>
    <x v="13"/>
    <s v="Material de consumo, escritório e limpeza"/>
    <s v="422519"/>
    <n v="-69.53"/>
    <s v="Baixa de Estoque cf. Relatorio de Saidas"/>
    <m/>
  </r>
  <r>
    <s v="Setembro"/>
    <d v="2023-09-05T00:00:00"/>
    <s v="Penha"/>
    <s v="COPA E COZINHA"/>
    <x v="13"/>
    <s v="Material de consumo, escritório e limpeza"/>
    <s v="422519"/>
    <n v="-48.37"/>
    <s v="Baixa de Estoque cf. Relatorio de Saidas"/>
    <m/>
  </r>
  <r>
    <s v="Outubro"/>
    <d v="2023-10-30T00:00:00"/>
    <s v="Penha"/>
    <s v="COPA E COZINHA"/>
    <x v="13"/>
    <s v="Material de consumo, escritório e limpeza"/>
    <s v="422519"/>
    <n v="-8.99"/>
    <s v="Baixa de Estoque cf. Relatorio de Saidas"/>
    <m/>
  </r>
  <r>
    <s v="Outubro"/>
    <d v="2023-10-30T00:00:00"/>
    <s v="Penha"/>
    <s v="COPA E COZINHA"/>
    <x v="13"/>
    <s v="Material de consumo, escritório e limpeza"/>
    <s v="422519"/>
    <n v="-69.540000000000006"/>
    <s v="Baixa de Estoque cf. Relatorio de Saidas"/>
    <m/>
  </r>
  <r>
    <s v="Fevereiro"/>
    <d v="2023-02-13T00:00:00"/>
    <s v="Pêra Marmelo"/>
    <s v="COPA E COZINHA"/>
    <x v="13"/>
    <s v="Material de consumo, escritório e limpeza"/>
    <n v="422519"/>
    <n v="-75.16"/>
    <s v="Baixa de Estoque cf. Relatorio de Saidas"/>
    <m/>
  </r>
  <r>
    <s v="Março"/>
    <d v="2023-03-14T00:00:00"/>
    <s v="Pêra Marmelo"/>
    <s v="COPA E COZINHA"/>
    <x v="13"/>
    <s v="Material de consumo, escritório e limpeza"/>
    <n v="422519"/>
    <n v="-93.94"/>
    <s v="Baixa de Estoque cf. Relatorio de Saidas"/>
    <m/>
  </r>
  <r>
    <s v="Março"/>
    <d v="2023-03-14T00:00:00"/>
    <s v="Pêra Marmelo"/>
    <s v="COPA E COZINHA"/>
    <x v="13"/>
    <s v="Material de consumo, escritório e limpeza"/>
    <n v="422519"/>
    <n v="-8.1999999999999993"/>
    <s v="Baixa de Estoque cf. Relatorio de Saidas"/>
    <m/>
  </r>
  <r>
    <s v="Abril"/>
    <d v="2023-04-14T00:00:00"/>
    <s v="Pêra Marmelo"/>
    <s v="COPA E COZINHA"/>
    <x v="13"/>
    <s v="Material de consumo, escritório e limpeza"/>
    <n v="422519"/>
    <n v="-36.24"/>
    <s v="Baixa de Estoque cf. Relatorio de Saidas"/>
    <m/>
  </r>
  <r>
    <s v="Abril"/>
    <d v="2023-04-14T00:00:00"/>
    <s v="Pêra Marmelo"/>
    <s v="COPA E COZINHA"/>
    <x v="13"/>
    <s v="Material de consumo, escritório e limpeza"/>
    <n v="422519"/>
    <n v="-41.64"/>
    <s v="Baixa de Estoque cf. Relatorio de Saidas"/>
    <m/>
  </r>
  <r>
    <s v="Junho"/>
    <d v="2023-06-12T00:00:00"/>
    <s v="Pêra Marmelo"/>
    <s v="COPA E COZINHA"/>
    <x v="13"/>
    <s v="Material de consumo, escritório e limpeza"/>
    <n v="422519"/>
    <n v="-71.17"/>
    <s v="Baixa de Estoque cf. Relatorio de Saidas"/>
    <m/>
  </r>
  <r>
    <s v="Agosto"/>
    <d v="2023-08-14T00:00:00"/>
    <s v="Pêra Marmelo"/>
    <s v="COPA E COZINHA"/>
    <x v="13"/>
    <s v="Material de consumo, escritório e limpeza"/>
    <n v="422519"/>
    <n v="-71.17"/>
    <s v="Baixa de Estoque cf. Relatorio de Saidas"/>
    <m/>
  </r>
  <r>
    <s v="Setembro"/>
    <d v="2023-09-04T00:00:00"/>
    <s v="Pêra Marmelo"/>
    <s v="COPA E COZINHA"/>
    <x v="13"/>
    <s v="Material de consumo, escritório e limpeza"/>
    <s v="422519"/>
    <n v="-69.53"/>
    <s v="Baixa de Estoque cf. Relatorio de Saidas"/>
    <m/>
  </r>
  <r>
    <s v="Setembro"/>
    <d v="2023-09-04T00:00:00"/>
    <s v="Pêra Marmelo"/>
    <s v="COPA E COZINHA"/>
    <x v="13"/>
    <s v="Material de consumo, escritório e limpeza"/>
    <s v="422519"/>
    <n v="-8.99"/>
    <s v="Baixa de Estoque cf. Relatorio de Saidas"/>
    <m/>
  </r>
  <r>
    <s v="Outubro"/>
    <d v="2023-10-10T00:00:00"/>
    <s v="Pêra Marmelo"/>
    <s v="COPA E COZINHA"/>
    <x v="13"/>
    <s v="Material de consumo, escritório e limpeza"/>
    <s v="422519"/>
    <n v="-52.15"/>
    <s v="Baixa de Estoque cf. Relatorio de Saidas"/>
    <m/>
  </r>
  <r>
    <s v="Novembro"/>
    <d v="2023-11-13T00:00:00"/>
    <s v="Pêra Marmelo"/>
    <s v="COPA E COZINHA"/>
    <x v="13"/>
    <s v="Material de consumo, escritório e limpeza"/>
    <s v="422519"/>
    <n v="-56.25"/>
    <s v="Baixa de Estoque cf. Relatorio de Saidas"/>
    <m/>
  </r>
  <r>
    <s v="Fevereiro"/>
    <d v="2023-02-13T00:00:00"/>
    <s v="Perus"/>
    <s v="COPA E COZINHA"/>
    <x v="13"/>
    <s v="Material de consumo, escritório e limpeza"/>
    <n v="422519"/>
    <n v="-93.95"/>
    <s v="Baixa de Estoque cf. Relatorio de Saidas"/>
    <m/>
  </r>
  <r>
    <s v="Março"/>
    <d v="2023-03-14T00:00:00"/>
    <s v="Perus"/>
    <s v="COPA E COZINHA"/>
    <x v="13"/>
    <s v="Material de consumo, escritório e limpeza"/>
    <n v="422519"/>
    <n v="-93.94"/>
    <s v="Baixa de Estoque cf. Relatorio de Saidas"/>
    <m/>
  </r>
  <r>
    <s v="Abril"/>
    <d v="2023-04-14T00:00:00"/>
    <s v="Perus"/>
    <s v="COPA E COZINHA"/>
    <x v="13"/>
    <s v="Material de consumo, escritório e limpeza"/>
    <n v="422519"/>
    <n v="-104.11"/>
    <s v="Baixa de Estoque cf. Relatorio de Saidas"/>
    <m/>
  </r>
  <r>
    <s v="Maio"/>
    <d v="2023-05-08T00:00:00"/>
    <s v="Perus"/>
    <s v="COPA E COZINHA"/>
    <x v="13"/>
    <s v="Material de consumo, escritório e limpeza"/>
    <n v="422519"/>
    <n v="-83.29"/>
    <s v="Baixa de Estoque cf. Relatorio de Saidas"/>
    <m/>
  </r>
  <r>
    <s v="Junho"/>
    <d v="2023-06-12T00:00:00"/>
    <s v="Perus"/>
    <s v="COPA E COZINHA"/>
    <x v="13"/>
    <s v="Material de consumo, escritório e limpeza"/>
    <n v="422519"/>
    <n v="-53.37"/>
    <s v="Baixa de Estoque cf. Relatorio de Saidas"/>
    <m/>
  </r>
  <r>
    <s v="Julho"/>
    <d v="2023-07-05T00:00:00"/>
    <s v="Perus"/>
    <s v="COPA E COZINHA"/>
    <x v="13"/>
    <s v="Material de consumo, escritório e limpeza"/>
    <n v="422519"/>
    <n v="-71.17"/>
    <s v="Baixa de Estoque cf. Relatorio de Saidas"/>
    <m/>
  </r>
  <r>
    <s v="Agosto"/>
    <d v="2023-08-11T00:00:00"/>
    <s v="Perus"/>
    <s v="COPA E COZINHA"/>
    <x v="13"/>
    <s v="Material de consumo, escritório e limpeza"/>
    <n v="422519"/>
    <n v="-17.47"/>
    <s v="Baixa de Estoque cf. Relatorio de Saidas"/>
    <m/>
  </r>
  <r>
    <s v="Agosto"/>
    <d v="2023-08-14T00:00:00"/>
    <s v="Perus"/>
    <s v="COPA E COZINHA"/>
    <x v="13"/>
    <s v="Material de consumo, escritório e limpeza"/>
    <n v="422519"/>
    <n v="-71.17"/>
    <s v="Baixa de Estoque cf. Relatorio de Saidas"/>
    <m/>
  </r>
  <r>
    <s v="Setembro"/>
    <d v="2023-09-11T00:00:00"/>
    <s v="Perus"/>
    <s v="COPA E COZINHA"/>
    <x v="13"/>
    <s v="Material de consumo, escritório e limpeza"/>
    <s v="422519"/>
    <n v="-69.53"/>
    <s v="Baixa de Estoque cf. Relatorio de Saidas"/>
    <m/>
  </r>
  <r>
    <s v="Outubro"/>
    <d v="2023-10-11T00:00:00"/>
    <s v="Perus"/>
    <s v="COPA E COZINHA"/>
    <x v="13"/>
    <s v="Material de consumo, escritório e limpeza"/>
    <s v="422519"/>
    <n v="-17.98"/>
    <s v="Baixa de Estoque cf. Relatorio de Saidas"/>
    <m/>
  </r>
  <r>
    <s v="Outubro"/>
    <d v="2023-10-11T00:00:00"/>
    <s v="Perus"/>
    <s v="COPA E COZINHA"/>
    <x v="13"/>
    <s v="Material de consumo, escritório e limpeza"/>
    <s v="422519"/>
    <n v="-69.540000000000006"/>
    <s v="Baixa de Estoque cf. Relatorio de Saidas"/>
    <m/>
  </r>
  <r>
    <s v="Novembro"/>
    <d v="2023-11-16T00:00:00"/>
    <s v="Perus"/>
    <s v="COPA E COZINHA"/>
    <x v="13"/>
    <s v="Material de consumo, escritório e limpeza"/>
    <s v="422519"/>
    <n v="-37.5"/>
    <s v="Baixa de Estoque cf. Relatorio de Saidas"/>
    <m/>
  </r>
  <r>
    <s v="Novembro"/>
    <d v="2023-11-16T00:00:00"/>
    <s v="Perus"/>
    <s v="COPA E COZINHA"/>
    <x v="13"/>
    <s v="Material de consumo, escritório e limpeza"/>
    <s v="422519"/>
    <n v="-4.49"/>
    <s v="Baixa de Estoque cf. Relatorio de Saidas"/>
    <m/>
  </r>
  <r>
    <s v="Fevereiro"/>
    <d v="2023-02-14T00:00:00"/>
    <s v="Poá"/>
    <s v="COPA E COZINHA"/>
    <x v="13"/>
    <s v="Material de consumo, escritório e limpeza"/>
    <n v="422519"/>
    <n v="-37.58"/>
    <s v="Baixa de Estoque cf. Relatorio de Saidas"/>
    <m/>
  </r>
  <r>
    <s v="Fevereiro"/>
    <d v="2023-02-14T00:00:00"/>
    <s v="Poá"/>
    <s v="COPA E COZINHA"/>
    <x v="13"/>
    <s v="Material de consumo, escritório e limpeza"/>
    <n v="422519"/>
    <n v="-8.1999999999999993"/>
    <s v="Baixa de Estoque cf. Relatorio de Saidas"/>
    <m/>
  </r>
  <r>
    <s v="Abril"/>
    <d v="2023-04-11T00:00:00"/>
    <s v="Poá"/>
    <s v="COPA E COZINHA"/>
    <x v="13"/>
    <s v="Material de consumo, escritório e limpeza"/>
    <n v="422519"/>
    <n v="-62.47"/>
    <s v="Baixa de Estoque cf. Relatorio de Saidas"/>
    <m/>
  </r>
  <r>
    <s v="Maio"/>
    <d v="2023-05-05T00:00:00"/>
    <s v="Poá"/>
    <s v="COPA E COZINHA"/>
    <x v="13"/>
    <s v="Material de consumo, escritório e limpeza"/>
    <n v="422519"/>
    <n v="-41.64"/>
    <s v="Baixa de Estoque cf. Relatorio de Saidas"/>
    <m/>
  </r>
  <r>
    <s v="Junho"/>
    <d v="2023-06-12T00:00:00"/>
    <s v="Poá"/>
    <s v="COPA E COZINHA"/>
    <x v="13"/>
    <s v="Material de consumo, escritório e limpeza"/>
    <n v="422519"/>
    <n v="-35.58"/>
    <s v="Baixa de Estoque cf. Relatorio de Saidas"/>
    <m/>
  </r>
  <r>
    <s v="Julho"/>
    <d v="2023-07-17T00:00:00"/>
    <s v="Poá"/>
    <s v="COPA E COZINHA"/>
    <x v="13"/>
    <s v="Material de consumo, escritório e limpeza"/>
    <n v="422519"/>
    <n v="-166.66"/>
    <s v="Baixa de Estoque cf. Relatorio de Saidas"/>
    <m/>
  </r>
  <r>
    <s v="Setembro"/>
    <d v="2023-09-04T00:00:00"/>
    <s v="Poá"/>
    <s v="COPA E COZINHA"/>
    <x v="13"/>
    <s v="Material de consumo, escritório e limpeza"/>
    <s v="422519"/>
    <n v="-34.770000000000003"/>
    <s v="Baixa de Estoque cf. Relatorio de Saidas"/>
    <m/>
  </r>
  <r>
    <s v="Outubro"/>
    <d v="2023-10-09T00:00:00"/>
    <s v="Poá"/>
    <s v="COPA E COZINHA"/>
    <x v="13"/>
    <s v="Material de consumo, escritório e limpeza"/>
    <s v="422519"/>
    <n v="-8.99"/>
    <s v="Baixa de Estoque cf. Relatorio de Saidas"/>
    <m/>
  </r>
  <r>
    <s v="Abril"/>
    <d v="2023-04-17T00:00:00"/>
    <s v="Polo Mairiporã"/>
    <s v="COPA E COZINHA"/>
    <x v="13"/>
    <s v="Material de consumo, escritório e limpeza"/>
    <n v="422519"/>
    <n v="-36.24"/>
    <s v="Baixa de Estoque cf. Relatorio de Saidas"/>
    <m/>
  </r>
  <r>
    <s v="Abril"/>
    <d v="2023-04-17T00:00:00"/>
    <s v="Polo Mairiporã"/>
    <s v="COPA E COZINHA"/>
    <x v="13"/>
    <s v="Material de consumo, escritório e limpeza"/>
    <n v="422519"/>
    <n v="-20.82"/>
    <s v="Baixa de Estoque cf. Relatorio de Saidas"/>
    <m/>
  </r>
  <r>
    <s v="Maio"/>
    <d v="2023-05-10T00:00:00"/>
    <s v="Polo Mairiporã"/>
    <s v="COPA E COZINHA"/>
    <x v="13"/>
    <s v="Material de consumo, escritório e limpeza"/>
    <n v="422519"/>
    <n v="-36.24"/>
    <s v="Baixa de Estoque cf. Relatorio de Saidas"/>
    <m/>
  </r>
  <r>
    <s v="Maio"/>
    <d v="2023-05-10T00:00:00"/>
    <s v="Polo Mairiporã"/>
    <s v="COPA E COZINHA"/>
    <x v="13"/>
    <s v="Material de consumo, escritório e limpeza"/>
    <n v="422519"/>
    <n v="-20.82"/>
    <s v="Baixa de Estoque cf. Relatorio de Saidas"/>
    <m/>
  </r>
  <r>
    <s v="Agosto"/>
    <d v="2023-08-14T00:00:00"/>
    <s v="Polo Mairiporã"/>
    <s v="COPA E COZINHA"/>
    <x v="13"/>
    <s v="Material de consumo, escritório e limpeza"/>
    <n v="422519"/>
    <n v="-71.17"/>
    <s v="Baixa de Estoque cf. Relatorio de Saidas"/>
    <m/>
  </r>
  <r>
    <s v="Outubro"/>
    <d v="2023-10-10T00:00:00"/>
    <s v="Polo Mairiporã"/>
    <s v="COPA E COZINHA"/>
    <x v="13"/>
    <s v="Material de consumo, escritório e limpeza"/>
    <s v="422519"/>
    <n v="-52.15"/>
    <s v="Baixa de Estoque cf. Relatorio de Saidas"/>
    <m/>
  </r>
  <r>
    <s v="Outubro"/>
    <d v="2023-10-10T00:00:00"/>
    <s v="Polo Mairiporã"/>
    <s v="COPA E COZINHA"/>
    <x v="13"/>
    <s v="Material de consumo, escritório e limpeza"/>
    <s v="422519"/>
    <n v="-8.99"/>
    <s v="Baixa de Estoque cf. Relatorio de Saidas"/>
    <m/>
  </r>
  <r>
    <s v="Abril"/>
    <d v="2023-04-03T00:00:00"/>
    <s v="Polo Mogi das Cruzes"/>
    <s v="COPA E COZINHA"/>
    <x v="13"/>
    <s v="Material de consumo, escritório e limpeza"/>
    <n v="422519"/>
    <n v="-56.37"/>
    <s v="Baixa de Estoque cf. Relatorio de Saidas"/>
    <m/>
  </r>
  <r>
    <s v="Abril"/>
    <d v="2023-04-03T00:00:00"/>
    <s v="Polo Mogi das Cruzes"/>
    <s v="COPA E COZINHA"/>
    <x v="13"/>
    <s v="Material de consumo, escritório e limpeza"/>
    <n v="422519"/>
    <n v="-4.1500000000000004"/>
    <s v="Baixa de Estoque cf. Relatorio de Saidas"/>
    <m/>
  </r>
  <r>
    <s v="Julho"/>
    <d v="2023-07-17T00:00:00"/>
    <s v="Polo Mogi das Cruzes"/>
    <s v="COPA E COZINHA"/>
    <x v="13"/>
    <s v="Material de consumo, escritório e limpeza"/>
    <n v="422519"/>
    <n v="-166.66"/>
    <s v="Baixa de Estoque cf. Relatorio de Saidas"/>
    <m/>
  </r>
  <r>
    <s v="Agosto"/>
    <d v="2023-08-14T00:00:00"/>
    <s v="Polo Mogi das Cruzes"/>
    <s v="COPA E COZINHA"/>
    <x v="13"/>
    <s v="Material de consumo, escritório e limpeza"/>
    <n v="422519"/>
    <n v="-35.58"/>
    <s v="Baixa de Estoque cf. Relatorio de Saidas"/>
    <m/>
  </r>
  <r>
    <s v="Abril"/>
    <d v="2023-04-17T00:00:00"/>
    <s v="Polo Rio Grande da Serra"/>
    <s v="COPA E COZINHA"/>
    <x v="13"/>
    <s v="Material de consumo, escritório e limpeza"/>
    <n v="422519"/>
    <n v="-8.2899999999999991"/>
    <s v="Baixa de Estoque cf. Relatorio de Saidas"/>
    <m/>
  </r>
  <r>
    <s v="Abril"/>
    <d v="2023-04-17T00:00:00"/>
    <s v="Polo Rio Grande da Serra"/>
    <s v="COPA E COZINHA"/>
    <x v="13"/>
    <s v="Material de consumo, escritório e limpeza"/>
    <n v="422519"/>
    <n v="-41.64"/>
    <s v="Baixa de Estoque cf. Relatorio de Saidas"/>
    <m/>
  </r>
  <r>
    <s v="Maio"/>
    <d v="2023-05-10T00:00:00"/>
    <s v="Polo Rio Grande da Serra"/>
    <s v="COPA E COZINHA"/>
    <x v="13"/>
    <s v="Material de consumo, escritório e limpeza"/>
    <n v="422519"/>
    <n v="-20.82"/>
    <s v="Baixa de Estoque cf. Relatorio de Saidas"/>
    <m/>
  </r>
  <r>
    <s v="Maio"/>
    <d v="2023-05-10T00:00:00"/>
    <s v="Polo Rio Grande da Serra"/>
    <s v="COPA E COZINHA"/>
    <x v="13"/>
    <s v="Material de consumo, escritório e limpeza"/>
    <n v="422519"/>
    <n v="-4.1399999999999997"/>
    <s v="Baixa de Estoque cf. Relatorio de Saidas"/>
    <m/>
  </r>
  <r>
    <s v="Junho"/>
    <d v="2023-06-13T00:00:00"/>
    <s v="Polo Rio Grande da Serra"/>
    <s v="COPA E COZINHA"/>
    <x v="13"/>
    <s v="Material de consumo, escritório e limpeza"/>
    <n v="422519"/>
    <n v="-17.79"/>
    <s v="Baixa de Estoque cf. Relatorio de Saidas"/>
    <m/>
  </r>
  <r>
    <s v="Junho"/>
    <d v="2023-06-13T00:00:00"/>
    <s v="Polo Rio Grande da Serra"/>
    <s v="COPA E COZINHA"/>
    <x v="13"/>
    <s v="Material de consumo, escritório e limpeza"/>
    <n v="422519"/>
    <n v="-4.18"/>
    <s v="Baixa de Estoque cf. Relatorio de Saidas"/>
    <m/>
  </r>
  <r>
    <s v="Julho"/>
    <d v="2023-07-10T00:00:00"/>
    <s v="Polo Rio Grande da Serra"/>
    <s v="COPA E COZINHA"/>
    <x v="13"/>
    <s v="Material de consumo, escritório e limpeza"/>
    <n v="422519"/>
    <n v="-17.79"/>
    <s v="Baixa de Estoque cf. Relatorio de Saidas"/>
    <m/>
  </r>
  <r>
    <s v="Julho"/>
    <d v="2023-07-10T00:00:00"/>
    <s v="Polo Rio Grande da Serra"/>
    <s v="COPA E COZINHA"/>
    <x v="13"/>
    <s v="Material de consumo, escritório e limpeza"/>
    <n v="422519"/>
    <n v="-4.18"/>
    <s v="Baixa de Estoque cf. Relatorio de Saidas"/>
    <m/>
  </r>
  <r>
    <s v="Agosto"/>
    <d v="2023-08-14T00:00:00"/>
    <s v="Polo Rio Grande da Serra"/>
    <s v="COPA E COZINHA"/>
    <x v="13"/>
    <s v="Material de consumo, escritório e limpeza"/>
    <n v="422519"/>
    <n v="-4.18"/>
    <s v="Baixa de Estoque cf. Relatorio de Saidas"/>
    <m/>
  </r>
  <r>
    <s v="Agosto"/>
    <d v="2023-08-14T00:00:00"/>
    <s v="Polo Rio Grande da Serra"/>
    <s v="COPA E COZINHA"/>
    <x v="13"/>
    <s v="Material de consumo, escritório e limpeza"/>
    <n v="422519"/>
    <n v="-35.58"/>
    <s v="Baixa de Estoque cf. Relatorio de Saidas"/>
    <m/>
  </r>
  <r>
    <s v="Outubro"/>
    <d v="2023-10-01T00:00:00"/>
    <s v="Polo Rio Grande da Serra"/>
    <s v="COPA E COZINHA"/>
    <x v="13"/>
    <s v="Material de consumo, escritório e limpeza"/>
    <s v="422519"/>
    <n v="4.18"/>
    <s v="Estorno Baixa Efetuada em duplicidade 08/2023 "/>
    <s v="Estorno Baixa Efetuada em duplicidade 08/2023"/>
  </r>
  <r>
    <s v="Outubro"/>
    <d v="2023-10-19T00:00:00"/>
    <s v="Polo Rio Grande da Serra"/>
    <s v="COPA E COZINHA"/>
    <x v="13"/>
    <s v="Material de consumo, escritório e limpeza"/>
    <s v="422519"/>
    <n v="-17.38"/>
    <s v="Baixa de Estoque cf. Relatorio de Saidas"/>
    <m/>
  </r>
  <r>
    <s v="Novembro"/>
    <d v="2023-11-14T00:00:00"/>
    <s v="Polo Rio Grande da Serra"/>
    <s v="COPA E COZINHA"/>
    <x v="13"/>
    <s v="Material de consumo, escritório e limpeza"/>
    <s v="422519"/>
    <n v="-18.75"/>
    <s v="Baixa de Estoque cf. Relatorio de Saidas"/>
    <m/>
  </r>
  <r>
    <s v="Abril"/>
    <d v="2023-04-11T00:00:00"/>
    <s v="Quinta do Sol"/>
    <s v="COPA E COZINHA"/>
    <x v="13"/>
    <s v="Material de consumo, escritório e limpeza"/>
    <n v="422519"/>
    <n v="-12.43"/>
    <s v="Baixa de Estoque cf. Relatorio de Saidas"/>
    <m/>
  </r>
  <r>
    <s v="Abril"/>
    <d v="2023-04-11T00:00:00"/>
    <s v="Quinta do Sol"/>
    <s v="COPA E COZINHA"/>
    <x v="13"/>
    <s v="Material de consumo, escritório e limpeza"/>
    <n v="422519"/>
    <n v="-83.29"/>
    <s v="Baixa de Estoque cf. Relatorio de Saidas"/>
    <m/>
  </r>
  <r>
    <s v="Junho"/>
    <d v="2023-06-13T00:00:00"/>
    <s v="Quinta do Sol"/>
    <s v="COPA E COZINHA"/>
    <x v="13"/>
    <s v="Material de consumo, escritório e limpeza"/>
    <n v="422519"/>
    <n v="-35.58"/>
    <s v="Baixa de Estoque cf. Relatorio de Saidas"/>
    <m/>
  </r>
  <r>
    <s v="Junho"/>
    <d v="2023-06-13T00:00:00"/>
    <s v="Quinta do Sol"/>
    <s v="COPA E COZINHA"/>
    <x v="13"/>
    <s v="Material de consumo, escritório e limpeza"/>
    <n v="422519"/>
    <n v="-4.18"/>
    <s v="Baixa de Estoque cf. Relatorio de Saidas"/>
    <m/>
  </r>
  <r>
    <s v="Setembro"/>
    <d v="2023-09-01T00:00:00"/>
    <s v="Quinta do Sol"/>
    <s v="COPA E COZINHA"/>
    <x v="13"/>
    <s v="Material de consumo, escritório e limpeza"/>
    <s v="422519"/>
    <n v="-8.35"/>
    <s v="Baixa de Estoque cf. Relatorio de Saidas"/>
    <m/>
  </r>
  <r>
    <s v="Setembro"/>
    <d v="2023-09-01T00:00:00"/>
    <s v="Quinta do Sol"/>
    <s v="COPA E COZINHA"/>
    <x v="13"/>
    <s v="Material de consumo, escritório e limpeza"/>
    <s v="422519"/>
    <n v="-53.38"/>
    <s v="Baixa de Estoque cf. Relatorio de Saidas"/>
    <m/>
  </r>
  <r>
    <s v="Setembro"/>
    <d v="2023-09-01T00:00:00"/>
    <s v="Quinta do Sol"/>
    <s v="COPA E COZINHA"/>
    <x v="13"/>
    <s v="Material de consumo, escritório e limpeza"/>
    <s v="422519"/>
    <n v="-48.37"/>
    <s v="Baixa de Estoque cf. Relatorio de Saidas"/>
    <m/>
  </r>
  <r>
    <s v="Novembro"/>
    <d v="2023-11-16T00:00:00"/>
    <s v="Quinta do Sol"/>
    <s v="COPA E COZINHA"/>
    <x v="13"/>
    <s v="Material de consumo, escritório e limpeza"/>
    <s v="422519"/>
    <n v="-4.5"/>
    <s v="Baixa de Estoque cf. Relatorio de Saidas"/>
    <m/>
  </r>
  <r>
    <s v="Novembro"/>
    <d v="2023-11-16T00:00:00"/>
    <s v="Quinta do Sol"/>
    <s v="COPA E COZINHA"/>
    <x v="13"/>
    <s v="Material de consumo, escritório e limpeza"/>
    <s v="422519"/>
    <n v="-37.5"/>
    <s v="Baixa de Estoque cf. Relatorio de Saidas"/>
    <m/>
  </r>
  <r>
    <s v="Fevereiro"/>
    <d v="2023-02-13T00:00:00"/>
    <s v="Rosa Da China"/>
    <s v="COPA E COZINHA"/>
    <x v="13"/>
    <s v="Material de consumo, escritório e limpeza"/>
    <n v="422519"/>
    <n v="-4.0999999999999996"/>
    <s v="Baixa de Estoque cf. Relatorio de Saidas"/>
    <m/>
  </r>
  <r>
    <s v="Fevereiro"/>
    <d v="2023-02-13T00:00:00"/>
    <s v="Rosa Da China"/>
    <s v="COPA E COZINHA"/>
    <x v="13"/>
    <s v="Material de consumo, escritório e limpeza"/>
    <n v="422519"/>
    <n v="-37.58"/>
    <s v="Baixa de Estoque cf. Relatorio de Saidas"/>
    <m/>
  </r>
  <r>
    <s v="Abril"/>
    <d v="2023-04-14T00:00:00"/>
    <s v="Rosa Da China"/>
    <s v="COPA E COZINHA"/>
    <x v="13"/>
    <s v="Material de consumo, escritório e limpeza"/>
    <n v="422519"/>
    <n v="-62.47"/>
    <s v="Baixa de Estoque cf. Relatorio de Saidas"/>
    <m/>
  </r>
  <r>
    <s v="Junho"/>
    <d v="2023-06-13T00:00:00"/>
    <s v="Rosa Da China"/>
    <s v="COPA E COZINHA"/>
    <x v="13"/>
    <s v="Material de consumo, escritório e limpeza"/>
    <n v="422519"/>
    <n v="-35.58"/>
    <s v="Baixa de Estoque cf. Relatorio de Saidas"/>
    <m/>
  </r>
  <r>
    <s v="Agosto"/>
    <d v="2023-08-14T00:00:00"/>
    <s v="Rosa Da China"/>
    <s v="COPA E COZINHA"/>
    <x v="13"/>
    <s v="Material de consumo, escritório e limpeza"/>
    <n v="422519"/>
    <n v="-8.35"/>
    <s v="Baixa de Estoque cf. Relatorio de Saidas"/>
    <m/>
  </r>
  <r>
    <s v="Agosto"/>
    <d v="2023-08-14T00:00:00"/>
    <s v="Rosa Da China"/>
    <s v="COPA E COZINHA"/>
    <x v="13"/>
    <s v="Material de consumo, escritório e limpeza"/>
    <n v="422519"/>
    <n v="-35.58"/>
    <s v="Baixa de Estoque cf. Relatorio de Saidas"/>
    <m/>
  </r>
  <r>
    <s v="Setembro"/>
    <d v="2023-09-13T00:00:00"/>
    <s v="Rosa Da China"/>
    <s v="COPA E COZINHA"/>
    <x v="13"/>
    <s v="Material de consumo, escritório e limpeza"/>
    <s v="422519"/>
    <n v="-8.99"/>
    <s v="Baixa de Estoque cf. Relatorio de Saidas"/>
    <m/>
  </r>
  <r>
    <s v="Setembro"/>
    <d v="2023-09-13T00:00:00"/>
    <s v="Rosa Da China"/>
    <s v="COPA E COZINHA"/>
    <x v="13"/>
    <s v="Material de consumo, escritório e limpeza"/>
    <s v="422519"/>
    <n v="-52.15"/>
    <s v="Baixa de Estoque cf. Relatorio de Saidas"/>
    <m/>
  </r>
  <r>
    <s v="Setembro"/>
    <d v="2023-09-13T00:00:00"/>
    <s v="Rosa Da China"/>
    <s v="COPA E COZINHA"/>
    <x v="13"/>
    <s v="Material de consumo, escritório e limpeza"/>
    <s v="422519"/>
    <n v="-48.37"/>
    <s v="Baixa de Estoque cf. Relatorio de Saidas"/>
    <m/>
  </r>
  <r>
    <s v="Setembro"/>
    <d v="2023-09-13T00:00:00"/>
    <s v="Rosa Da China"/>
    <s v="COPA E COZINHA"/>
    <x v="13"/>
    <s v="Material de consumo, escritório e limpeza"/>
    <s v="422519"/>
    <n v="-36.229999999999997"/>
    <s v="Baixa de Estoque cf. Relatorio de Saidas"/>
    <m/>
  </r>
  <r>
    <s v="Fevereiro"/>
    <d v="2023-02-13T00:00:00"/>
    <s v="Santo André"/>
    <s v="COPA E COZINHA"/>
    <x v="13"/>
    <s v="Material de consumo, escritório e limpeza"/>
    <n v="422519"/>
    <n v="-18.79"/>
    <s v="Baixa de Estoque cf. Relatorio de Saidas"/>
    <m/>
  </r>
  <r>
    <s v="Fevereiro"/>
    <d v="2023-02-13T00:00:00"/>
    <s v="Santo André"/>
    <s v="COPA E COZINHA"/>
    <x v="13"/>
    <s v="Material de consumo, escritório e limpeza"/>
    <n v="422519"/>
    <n v="-4.0999999999999996"/>
    <s v="Baixa de Estoque cf. Relatorio de Saidas"/>
    <m/>
  </r>
  <r>
    <s v="Abril"/>
    <d v="2023-04-12T00:00:00"/>
    <s v="Santo André"/>
    <s v="COPA E COZINHA"/>
    <x v="13"/>
    <s v="Material de consumo, escritório e limpeza"/>
    <n v="422519"/>
    <n v="-8.2899999999999991"/>
    <s v="Baixa de Estoque cf. Relatorio de Saidas"/>
    <m/>
  </r>
  <r>
    <s v="Abril"/>
    <d v="2023-04-12T00:00:00"/>
    <s v="Santo André"/>
    <s v="COPA E COZINHA"/>
    <x v="13"/>
    <s v="Material de consumo, escritório e limpeza"/>
    <n v="422519"/>
    <n v="-41.64"/>
    <s v="Baixa de Estoque cf. Relatorio de Saidas"/>
    <m/>
  </r>
  <r>
    <s v="Maio"/>
    <d v="2023-05-10T00:00:00"/>
    <s v="Santo André"/>
    <s v="COPA E COZINHA"/>
    <x v="13"/>
    <s v="Material de consumo, escritório e limpeza"/>
    <n v="422519"/>
    <n v="-4.1399999999999997"/>
    <s v="Baixa de Estoque cf. Relatorio de Saidas"/>
    <m/>
  </r>
  <r>
    <s v="Maio"/>
    <d v="2023-05-10T00:00:00"/>
    <s v="Santo André"/>
    <s v="COPA E COZINHA"/>
    <x v="13"/>
    <s v="Material de consumo, escritório e limpeza"/>
    <n v="422519"/>
    <n v="-20.82"/>
    <s v="Baixa de Estoque cf. Relatorio de Saidas"/>
    <m/>
  </r>
  <r>
    <s v="Junho"/>
    <d v="2023-06-13T00:00:00"/>
    <s v="Santo André"/>
    <s v="COPA E COZINHA"/>
    <x v="13"/>
    <s v="Material de consumo, escritório e limpeza"/>
    <n v="422519"/>
    <n v="-17.79"/>
    <s v="Baixa de Estoque cf. Relatorio de Saidas"/>
    <m/>
  </r>
  <r>
    <s v="Junho"/>
    <d v="2023-06-13T00:00:00"/>
    <s v="Santo André"/>
    <s v="COPA E COZINHA"/>
    <x v="13"/>
    <s v="Material de consumo, escritório e limpeza"/>
    <n v="422519"/>
    <n v="-36.24"/>
    <s v="Baixa de Estoque cf. Relatorio de Saidas"/>
    <m/>
  </r>
  <r>
    <s v="Julho"/>
    <d v="2023-07-10T00:00:00"/>
    <s v="Santo André"/>
    <s v="COPA E COZINHA"/>
    <x v="13"/>
    <s v="Material de consumo, escritório e limpeza"/>
    <n v="422519"/>
    <n v="-17.79"/>
    <s v="Baixa de Estoque cf. Relatorio de Saidas"/>
    <m/>
  </r>
  <r>
    <s v="Julho"/>
    <d v="2023-07-10T00:00:00"/>
    <s v="Santo André"/>
    <s v="COPA E COZINHA"/>
    <x v="13"/>
    <s v="Material de consumo, escritório e limpeza"/>
    <n v="422519"/>
    <n v="-4.18"/>
    <s v="Baixa de Estoque cf. Relatorio de Saidas"/>
    <m/>
  </r>
  <r>
    <s v="Agosto"/>
    <d v="2023-08-11T00:00:00"/>
    <s v="Santo André"/>
    <s v="COPA E COZINHA"/>
    <x v="13"/>
    <s v="Material de consumo, escritório e limpeza"/>
    <n v="422519"/>
    <n v="-4.18"/>
    <s v="Baixa de Estoque cf. Relatorio de Saidas"/>
    <m/>
  </r>
  <r>
    <s v="Agosto"/>
    <d v="2023-08-11T00:00:00"/>
    <s v="Santo André"/>
    <s v="COPA E COZINHA"/>
    <x v="13"/>
    <s v="Material de consumo, escritório e limpeza"/>
    <n v="422519"/>
    <n v="-35.58"/>
    <s v="Baixa de Estoque cf. Relatorio de Saidas"/>
    <m/>
  </r>
  <r>
    <s v="Fevereiro"/>
    <d v="2023-02-13T00:00:00"/>
    <s v="São Mateus"/>
    <s v="COPA E COZINHA"/>
    <x v="13"/>
    <s v="Material de consumo, escritório e limpeza"/>
    <n v="422519"/>
    <n v="-8.1999999999999993"/>
    <s v="Baixa de Estoque cf. Relatorio de Saidas"/>
    <m/>
  </r>
  <r>
    <s v="Março"/>
    <d v="2023-03-13T00:00:00"/>
    <s v="São Mateus"/>
    <s v="COPA E COZINHA"/>
    <x v="13"/>
    <s v="Material de consumo, escritório e limpeza"/>
    <n v="422519"/>
    <n v="-37.58"/>
    <s v="Baixa de Estoque cf. Relatorio de Saidas"/>
    <m/>
  </r>
  <r>
    <s v="Abril"/>
    <d v="2023-04-17T00:00:00"/>
    <s v="São Mateus"/>
    <s v="COPA E COZINHA"/>
    <x v="13"/>
    <s v="Material de consumo, escritório e limpeza"/>
    <n v="422519"/>
    <n v="-8.2899999999999991"/>
    <s v="Baixa de Estoque cf. Relatorio de Saidas"/>
    <m/>
  </r>
  <r>
    <s v="Abril"/>
    <d v="2023-04-17T00:00:00"/>
    <s v="São Mateus"/>
    <s v="COPA E COZINHA"/>
    <x v="13"/>
    <s v="Material de consumo, escritório e limpeza"/>
    <n v="422519"/>
    <n v="-41.64"/>
    <s v="Baixa de Estoque cf. Relatorio de Saidas"/>
    <m/>
  </r>
  <r>
    <s v="Maio"/>
    <d v="2023-05-10T00:00:00"/>
    <s v="São Mateus"/>
    <s v="COPA E COZINHA"/>
    <x v="13"/>
    <s v="Material de consumo, escritório e limpeza"/>
    <n v="422519"/>
    <n v="-20.82"/>
    <s v="Baixa de Estoque cf. Relatorio de Saidas"/>
    <m/>
  </r>
  <r>
    <s v="Junho"/>
    <d v="2023-06-12T00:00:00"/>
    <s v="São Mateus"/>
    <s v="COPA E COZINHA"/>
    <x v="13"/>
    <s v="Material de consumo, escritório e limpeza"/>
    <n v="422519"/>
    <n v="-35.58"/>
    <s v="Baixa de Estoque cf. Relatorio de Saidas"/>
    <m/>
  </r>
  <r>
    <s v="Agosto"/>
    <d v="2023-08-14T00:00:00"/>
    <s v="São Mateus"/>
    <s v="COPA E COZINHA"/>
    <x v="13"/>
    <s v="Material de consumo, escritório e limpeza"/>
    <n v="422519"/>
    <n v="-35.58"/>
    <s v="Baixa de Estoque cf. Relatorio de Saidas"/>
    <m/>
  </r>
  <r>
    <s v="Novembro"/>
    <d v="2023-11-13T00:00:00"/>
    <s v="São Mateus"/>
    <s v="COPA E COZINHA"/>
    <x v="13"/>
    <s v="Material de consumo, escritório e limpeza"/>
    <s v="422519"/>
    <n v="-56.25"/>
    <s v="Baixa de Estoque cf. Relatorio de Saidas"/>
    <m/>
  </r>
  <r>
    <s v="Novembro"/>
    <d v="2023-11-13T00:00:00"/>
    <s v="São Mateus"/>
    <s v="COPA E COZINHA"/>
    <x v="13"/>
    <s v="Material de consumo, escritório e limpeza"/>
    <s v="422519"/>
    <n v="-4.49"/>
    <s v="Baixa de Estoque cf. Relatorio de Saidas"/>
    <m/>
  </r>
  <r>
    <s v="Março"/>
    <d v="2023-03-14T00:00:00"/>
    <s v="São Rafael"/>
    <s v="COPA E COZINHA"/>
    <x v="13"/>
    <s v="Material de consumo, escritório e limpeza"/>
    <n v="422519"/>
    <n v="-75.16"/>
    <s v="Baixa de Estoque cf. Relatorio de Saidas"/>
    <m/>
  </r>
  <r>
    <s v="Abril"/>
    <d v="2023-04-14T00:00:00"/>
    <s v="São Rafael"/>
    <s v="COPA E COZINHA"/>
    <x v="13"/>
    <s v="Material de consumo, escritório e limpeza"/>
    <n v="422519"/>
    <n v="-4.1500000000000004"/>
    <s v="Baixa de Estoque cf. Relatorio de Saidas"/>
    <m/>
  </r>
  <r>
    <s v="Abril"/>
    <d v="2023-04-14T00:00:00"/>
    <s v="São Rafael"/>
    <s v="COPA E COZINHA"/>
    <x v="13"/>
    <s v="Material de consumo, escritório e limpeza"/>
    <n v="422519"/>
    <n v="-41.64"/>
    <s v="Baixa de Estoque cf. Relatorio de Saidas"/>
    <m/>
  </r>
  <r>
    <s v="Abril"/>
    <d v="2023-04-14T00:00:00"/>
    <s v="São Rafael"/>
    <s v="COPA E COZINHA"/>
    <x v="13"/>
    <s v="Material de consumo, escritório e limpeza"/>
    <n v="422519"/>
    <n v="-48.37"/>
    <s v="Baixa de Estoque cf. Relatorio de Saidas"/>
    <m/>
  </r>
  <r>
    <s v="Junho"/>
    <d v="2023-06-07T00:00:00"/>
    <s v="São Rafael"/>
    <s v="COPA E COZINHA"/>
    <x v="13"/>
    <s v="Material de consumo, escritório e limpeza"/>
    <n v="422519"/>
    <n v="-8.35"/>
    <s v="Baixa de Estoque cf. Relatorio de Saidas"/>
    <m/>
  </r>
  <r>
    <s v="Junho"/>
    <d v="2023-06-07T00:00:00"/>
    <s v="São Rafael"/>
    <s v="COPA E COZINHA"/>
    <x v="13"/>
    <s v="Material de consumo, escritório e limpeza"/>
    <n v="422519"/>
    <n v="-71.17"/>
    <s v="Baixa de Estoque cf. Relatorio de Saidas"/>
    <m/>
  </r>
  <r>
    <s v="Agosto"/>
    <d v="2023-08-14T00:00:00"/>
    <s v="São Rafael"/>
    <s v="COPA E COZINHA"/>
    <x v="13"/>
    <s v="Material de consumo, escritório e limpeza"/>
    <n v="422519"/>
    <n v="-35.58"/>
    <s v="Baixa de Estoque cf. Relatorio de Saidas"/>
    <m/>
  </r>
  <r>
    <s v="Setembro"/>
    <d v="2023-09-01T00:00:00"/>
    <s v="São Rafael"/>
    <s v="COPA E COZINHA"/>
    <x v="13"/>
    <s v="Material de consumo, escritório e limpeza"/>
    <s v="422519"/>
    <n v="-8.35"/>
    <s v="Baixa de Estoque cf. Relatorio de Saidas"/>
    <m/>
  </r>
  <r>
    <s v="Setembro"/>
    <d v="2023-09-01T00:00:00"/>
    <s v="São Rafael"/>
    <s v="COPA E COZINHA"/>
    <x v="13"/>
    <s v="Material de consumo, escritório e limpeza"/>
    <s v="422519"/>
    <n v="-35.58"/>
    <s v="Baixa de Estoque cf. Relatorio de Saidas"/>
    <m/>
  </r>
  <r>
    <s v="Outubro"/>
    <d v="2023-10-11T00:00:00"/>
    <s v="São Rafael"/>
    <s v="COPA E COZINHA"/>
    <x v="13"/>
    <s v="Material de consumo, escritório e limpeza"/>
    <s v="422519"/>
    <n v="-4.49"/>
    <s v="Baixa de Estoque cf. Relatorio de Saidas"/>
    <m/>
  </r>
  <r>
    <s v="Outubro"/>
    <d v="2023-10-11T00:00:00"/>
    <s v="São Rafael"/>
    <s v="COPA E COZINHA"/>
    <x v="13"/>
    <s v="Material de consumo, escritório e limpeza"/>
    <s v="422519"/>
    <n v="-34.770000000000003"/>
    <s v="Baixa de Estoque cf. Relatorio de Saidas"/>
    <m/>
  </r>
  <r>
    <s v="Novembro"/>
    <d v="2023-11-16T00:00:00"/>
    <s v="São Rafael"/>
    <s v="COPA E COZINHA"/>
    <x v="13"/>
    <s v="Material de consumo, escritório e limpeza"/>
    <s v="422519"/>
    <n v="-56.25"/>
    <s v="Baixa de Estoque cf. Relatorio de Saidas"/>
    <m/>
  </r>
  <r>
    <s v="Abril"/>
    <d v="2023-04-17T00:00:00"/>
    <s v="Sapopemba"/>
    <s v="COPA E COZINHA"/>
    <x v="13"/>
    <s v="Material de consumo, escritório e limpeza"/>
    <n v="422519"/>
    <n v="-4.1500000000000004"/>
    <s v="Baixa de Estoque cf. Relatorio de Saidas"/>
    <m/>
  </r>
  <r>
    <s v="Abril"/>
    <d v="2023-04-17T00:00:00"/>
    <s v="Sapopemba"/>
    <s v="COPA E COZINHA"/>
    <x v="13"/>
    <s v="Material de consumo, escritório e limpeza"/>
    <n v="422519"/>
    <n v="-20.82"/>
    <s v="Baixa de Estoque cf. Relatorio de Saidas"/>
    <m/>
  </r>
  <r>
    <s v="Janeiro"/>
    <d v="2023-01-18T00:00:00"/>
    <s v="Supervisão Pedagógica"/>
    <s v="COPA E COZINHA"/>
    <x v="13"/>
    <s v="Material de consumo, escritório e limpeza"/>
    <n v="422519"/>
    <n v="-13.98"/>
    <s v="Baixa de Estoque cf. Relatorio de Saidas"/>
    <m/>
  </r>
  <r>
    <s v="Janeiro"/>
    <d v="2023-01-23T00:00:00"/>
    <s v="Supervisão Pedagógica"/>
    <s v="COPA E COZINHA"/>
    <x v="13"/>
    <s v="Material de consumo, escritório e limpeza"/>
    <n v="422519"/>
    <n v="-20.97"/>
    <s v="Baixa de Estoque cf. Relatorio de Saidas"/>
    <m/>
  </r>
  <r>
    <s v="Fevereiro"/>
    <d v="2023-02-13T00:00:00"/>
    <s v="Vila Atlântica"/>
    <s v="COPA E COZINHA"/>
    <x v="13"/>
    <s v="Material de consumo, escritório e limpeza"/>
    <n v="422519"/>
    <n v="-8.1999999999999993"/>
    <s v="Baixa de Estoque cf. Relatorio de Saidas"/>
    <m/>
  </r>
  <r>
    <s v="Fevereiro"/>
    <d v="2023-02-13T00:00:00"/>
    <s v="Vila Atlântica"/>
    <s v="COPA E COZINHA"/>
    <x v="13"/>
    <s v="Material de consumo, escritório e limpeza"/>
    <n v="422519"/>
    <n v="-37.58"/>
    <s v="Baixa de Estoque cf. Relatorio de Saidas"/>
    <m/>
  </r>
  <r>
    <s v="Junho"/>
    <d v="2023-06-12T00:00:00"/>
    <s v="Vila Atlântica"/>
    <s v="COPA E COZINHA"/>
    <x v="13"/>
    <s v="Material de consumo, escritório e limpeza"/>
    <n v="422519"/>
    <n v="-35.58"/>
    <s v="Baixa de Estoque cf. Relatorio de Saidas"/>
    <m/>
  </r>
  <r>
    <s v="Junho"/>
    <d v="2023-06-12T00:00:00"/>
    <s v="Vila Atlântica"/>
    <s v="COPA E COZINHA"/>
    <x v="13"/>
    <s v="Material de consumo, escritório e limpeza"/>
    <n v="422519"/>
    <n v="-8.35"/>
    <s v="Baixa de Estoque cf. Relatorio de Saidas"/>
    <m/>
  </r>
  <r>
    <s v="Fevereiro"/>
    <d v="2023-02-13T00:00:00"/>
    <s v="Vila Curuça"/>
    <s v="COPA E COZINHA"/>
    <x v="13"/>
    <s v="Material de consumo, escritório e limpeza"/>
    <n v="422519"/>
    <n v="-20.49"/>
    <s v="Baixa de Estoque cf. Relatorio de Saidas"/>
    <m/>
  </r>
  <r>
    <s v="Fevereiro"/>
    <d v="2023-02-13T00:00:00"/>
    <s v="Vila Curuça"/>
    <s v="COPA E COZINHA"/>
    <x v="13"/>
    <s v="Material de consumo, escritório e limpeza"/>
    <n v="422519"/>
    <n v="-93.95"/>
    <s v="Baixa de Estoque cf. Relatorio de Saidas"/>
    <m/>
  </r>
  <r>
    <s v="Abril"/>
    <d v="2023-04-19T00:00:00"/>
    <s v="Vila Curuça"/>
    <s v="COPA E COZINHA"/>
    <x v="13"/>
    <s v="Material de consumo, escritório e limpeza"/>
    <n v="422519"/>
    <n v="-41.64"/>
    <s v="Baixa de Estoque cf. Relatorio de Saidas"/>
    <m/>
  </r>
  <r>
    <s v="Abril"/>
    <d v="2023-04-19T00:00:00"/>
    <s v="Vila Curuça"/>
    <s v="COPA E COZINHA"/>
    <x v="13"/>
    <s v="Material de consumo, escritório e limpeza"/>
    <n v="422519"/>
    <n v="-8.2899999999999991"/>
    <s v="Baixa de Estoque cf. Relatorio de Saidas"/>
    <m/>
  </r>
  <r>
    <s v="Maio"/>
    <d v="2023-05-05T00:00:00"/>
    <s v="Vila Curuça"/>
    <s v="COPA E COZINHA"/>
    <x v="13"/>
    <s v="Material de consumo, escritório e limpeza"/>
    <n v="422519"/>
    <n v="-62.47"/>
    <s v="Baixa de Estoque cf. Relatorio de Saidas"/>
    <m/>
  </r>
  <r>
    <s v="Maio"/>
    <d v="2023-05-05T00:00:00"/>
    <s v="Vila Curuça"/>
    <s v="COPA E COZINHA"/>
    <x v="13"/>
    <s v="Material de consumo, escritório e limpeza"/>
    <n v="422519"/>
    <n v="-12.43"/>
    <s v="Baixa de Estoque cf. Relatorio de Saidas"/>
    <m/>
  </r>
  <r>
    <s v="Junho"/>
    <d v="2023-06-13T00:00:00"/>
    <s v="Vila Curuça"/>
    <s v="COPA E COZINHA"/>
    <x v="13"/>
    <s v="Material de consumo, escritório e limpeza"/>
    <n v="422519"/>
    <n v="-12.53"/>
    <s v="Baixa de Estoque cf. Relatorio de Saidas"/>
    <m/>
  </r>
  <r>
    <s v="Junho"/>
    <d v="2023-06-13T00:00:00"/>
    <s v="Vila Curuça"/>
    <s v="COPA E COZINHA"/>
    <x v="13"/>
    <s v="Material de consumo, escritório e limpeza"/>
    <n v="422519"/>
    <n v="-71.17"/>
    <s v="Baixa de Estoque cf. Relatorio de Saidas"/>
    <m/>
  </r>
  <r>
    <s v="Julho"/>
    <d v="2023-07-10T00:00:00"/>
    <s v="Vila Curuça"/>
    <s v="COPA E COZINHA"/>
    <x v="13"/>
    <s v="Material de consumo, escritório e limpeza"/>
    <n v="422519"/>
    <n v="-53.37"/>
    <s v="Baixa de Estoque cf. Relatorio de Saidas"/>
    <m/>
  </r>
  <r>
    <s v="Julho"/>
    <d v="2023-07-10T00:00:00"/>
    <s v="Vila Curuça"/>
    <s v="COPA E COZINHA"/>
    <x v="13"/>
    <s v="Material de consumo, escritório e limpeza"/>
    <n v="422519"/>
    <n v="-8.35"/>
    <s v="Baixa de Estoque cf. Relatorio de Saidas"/>
    <m/>
  </r>
  <r>
    <s v="Julho"/>
    <d v="2023-07-17T00:00:00"/>
    <s v="Vila Curuça"/>
    <s v="COPA E COZINHA"/>
    <x v="13"/>
    <s v="Material de consumo, escritório e limpeza"/>
    <n v="422519"/>
    <n v="-166.67"/>
    <s v="Baixa de Estoque cf. Relatorio de Saidas"/>
    <m/>
  </r>
  <r>
    <s v="Agosto"/>
    <d v="2023-08-11T00:00:00"/>
    <s v="Vila Curuça"/>
    <s v="COPA E COZINHA"/>
    <x v="13"/>
    <s v="Material de consumo, escritório e limpeza"/>
    <n v="422519"/>
    <n v="-71.17"/>
    <s v="Baixa de Estoque cf. Relatorio de Saidas"/>
    <m/>
  </r>
  <r>
    <s v="Agosto"/>
    <d v="2023-08-11T00:00:00"/>
    <s v="Vila Curuça"/>
    <s v="COPA E COZINHA"/>
    <x v="13"/>
    <s v="Material de consumo, escritório e limpeza"/>
    <n v="422519"/>
    <n v="-8.35"/>
    <s v="Baixa de Estoque cf. Relatorio de Saidas"/>
    <m/>
  </r>
  <r>
    <s v="Outubro"/>
    <d v="2023-10-10T00:00:00"/>
    <s v="Vila Curuça"/>
    <s v="COPA E COZINHA"/>
    <x v="13"/>
    <s v="Material de consumo, escritório e limpeza"/>
    <s v="422519"/>
    <n v="-69.53"/>
    <s v="Baixa de Estoque cf. Relatorio de Saidas"/>
    <m/>
  </r>
  <r>
    <s v="Outubro"/>
    <d v="2023-10-10T00:00:00"/>
    <s v="Vila Curuça"/>
    <s v="COPA E COZINHA"/>
    <x v="13"/>
    <s v="Material de consumo, escritório e limpeza"/>
    <s v="422519"/>
    <n v="-8.99"/>
    <s v="Baixa de Estoque cf. Relatorio de Saidas"/>
    <m/>
  </r>
  <r>
    <s v="Fevereiro"/>
    <d v="2023-02-13T00:00:00"/>
    <s v="Vila Rubi"/>
    <s v="COPA E COZINHA"/>
    <x v="13"/>
    <s v="Material de consumo, escritório e limpeza"/>
    <n v="422519"/>
    <n v="-4.0999999999999996"/>
    <s v="Baixa de Estoque cf. Relatorio de Saidas"/>
    <m/>
  </r>
  <r>
    <s v="Fevereiro"/>
    <d v="2023-02-13T00:00:00"/>
    <s v="Vila Rubi"/>
    <s v="COPA E COZINHA"/>
    <x v="13"/>
    <s v="Material de consumo, escritório e limpeza"/>
    <n v="422519"/>
    <n v="-37.58"/>
    <s v="Baixa de Estoque cf. Relatorio de Saidas"/>
    <m/>
  </r>
  <r>
    <s v="Março"/>
    <d v="2023-03-03T00:00:00"/>
    <s v="Vila Rubi"/>
    <s v="COPA E COZINHA"/>
    <x v="13"/>
    <s v="Material de consumo, escritório e limpeza"/>
    <n v="422519"/>
    <n v="-36.54"/>
    <s v="Baixa de Estoque cf. Relatorio de Saidas"/>
    <m/>
  </r>
  <r>
    <s v="Junho"/>
    <d v="2023-06-15T00:00:00"/>
    <s v="Vila Rubi"/>
    <s v="COPA E COZINHA"/>
    <x v="13"/>
    <s v="Material de consumo, escritório e limpeza"/>
    <n v="422519"/>
    <n v="-35.58"/>
    <s v="Baixa de Estoque cf. Relatorio de Saidas"/>
    <m/>
  </r>
  <r>
    <s v="Agosto"/>
    <d v="2023-08-14T00:00:00"/>
    <s v="Vila Rubi"/>
    <s v="COPA E COZINHA"/>
    <x v="13"/>
    <s v="Material de consumo, escritório e limpeza"/>
    <n v="422519"/>
    <n v="-35.58"/>
    <s v="Baixa de Estoque cf. Relatorio de Saidas"/>
    <m/>
  </r>
  <r>
    <s v="Agosto"/>
    <d v="2023-08-21T00:00:00"/>
    <s v="Vila Rubi"/>
    <s v="COPA E COZINHA"/>
    <x v="13"/>
    <s v="Material de consumo, escritório e limpeza"/>
    <n v="422519"/>
    <n v="-4.18"/>
    <s v="Baixa de Estoque cf. Relatorio de Saidas"/>
    <m/>
  </r>
  <r>
    <s v="Outubro"/>
    <d v="2023-10-10T00:00:00"/>
    <s v="Vila Rubi"/>
    <s v="COPA E COZINHA"/>
    <x v="13"/>
    <s v="Material de consumo, escritório e limpeza"/>
    <s v="422519"/>
    <n v="-8.99"/>
    <s v="Baixa de Estoque cf. Relatorio de Saidas"/>
    <m/>
  </r>
  <r>
    <s v="Outubro"/>
    <d v="2023-10-10T00:00:00"/>
    <s v="Vila Rubi"/>
    <s v="COPA E COZINHA"/>
    <x v="13"/>
    <s v="Material de consumo, escritório e limpeza"/>
    <s v="422519"/>
    <n v="-34.770000000000003"/>
    <s v="Baixa de Estoque cf. Relatorio de Saidas"/>
    <m/>
  </r>
  <r>
    <s v="Outubro"/>
    <d v="2023-10-10T00:00:00"/>
    <s v="Vila Rubi"/>
    <s v="COPA E COZINHA"/>
    <x v="13"/>
    <s v="Material de consumo, escritório e limpeza"/>
    <s v="422519"/>
    <n v="-48.37"/>
    <s v="Baixa de Estoque cf. Relatorio de Saidas"/>
    <m/>
  </r>
  <r>
    <s v="Outubro"/>
    <d v="2023-10-11T00:00:00"/>
    <s v="Zaki Narchi"/>
    <s v="COPA E COZINHA"/>
    <x v="13"/>
    <s v="Material de consumo, escritório e limpeza"/>
    <s v="422519"/>
    <n v="-8.99"/>
    <s v="Baixa de Estoque cf. Relatorio de Saidas"/>
    <m/>
  </r>
  <r>
    <s v="Outubro"/>
    <d v="2023-10-11T00:00:00"/>
    <s v="Zaki Narchi"/>
    <s v="COPA E COZINHA"/>
    <x v="13"/>
    <s v="Material de consumo, escritório e limpeza"/>
    <s v="422519"/>
    <n v="-52.15"/>
    <s v="Baixa de Estoque cf. Relatorio de Saidas"/>
    <m/>
  </r>
  <r>
    <s v="Abril"/>
    <d v="2023-04-17T00:00:00"/>
    <s v="Acervo Musical"/>
    <s v="CORREIOS E TELEGRAFOS"/>
    <x v="2"/>
    <s v="Acervo Musical, Métodos de Ensino e Material Didático."/>
    <n v="421115"/>
    <n v="-934.79"/>
    <s v="Pagto. ref. Frete remessas Internacional (Fatura 914772 - Ups do Brasil Remessas) "/>
    <s v="Frete remessas Internacional (Fatura 914772 - Ups do Brasil Remessas)"/>
  </r>
  <r>
    <s v="Janeiro"/>
    <d v="2023-01-04T00:00:00"/>
    <s v="GRUPOS INFANTIS/JUVENIS"/>
    <s v="CORREIOS E TELEGRAFOS"/>
    <x v="13"/>
    <s v="Material de consumo, escritório e limpeza"/>
    <n v="421115"/>
    <n v="-1729.36"/>
    <s v="Pagto. ref. Frete remessas Internacional (Fatura 908069 - Ups do Brasil Remessas) "/>
    <s v="Frete remessas Internacional (Fatura 908069 - Ups do Brasil Remessas)"/>
  </r>
  <r>
    <s v="Abril"/>
    <d v="2023-04-17T00:00:00"/>
    <s v="GRUPOS INFANTIS/JUVENIS"/>
    <s v="CORREIOS E TELEGRAFOS"/>
    <x v="3"/>
    <s v="Grupos Artístico-pedagógicos"/>
    <n v="421115"/>
    <n v="-1793.84"/>
    <s v="Pagto. ref. Frete remessas Internacional (Fatura 914772 - Ups do Brasil Remessas) "/>
    <s v="Pagto. ref. Frete remessas Internacional (Fatura 914772 - Ups do Brasil Remessas) "/>
  </r>
  <r>
    <s v="Abril"/>
    <d v="2023-04-30T00:00:00"/>
    <s v="GRUPOS INFANTIS/JUVENIS"/>
    <s v="CORREIOS E TELEGRAFOS"/>
    <x v="3"/>
    <s v="Grupos Artístico-pedagógicos"/>
    <n v="421115"/>
    <n v="-2665.97"/>
    <s v="Pagto. ref. Frete remessas Internacional (Fatura 917964 - Ups do Brasil Remessas) "/>
    <s v="Frete remessas Internacional (Fatura 917964 - Ups do Brasil Remessas)"/>
  </r>
  <r>
    <s v="Agosto"/>
    <d v="2023-08-14T00:00:00"/>
    <s v="GRUPOS INFANTIS/JUVENIS"/>
    <s v="CORREIOS E TELEGRAFOS"/>
    <x v="3"/>
    <s v="Grupos Artístico-pedagógicos"/>
    <n v="421115"/>
    <n v="-2315.5100000000002"/>
    <s v="Pagto. ref. Frete remessas Internacional (Fatura 929460 - Ups do Brasil Remessas) "/>
    <s v="Frete remessas Internacional (Fatura 929460 - Ups do Brasil Remessas)"/>
  </r>
  <r>
    <s v="Janeiro"/>
    <d v="2023-01-02T00:00:00"/>
    <s v="Logística"/>
    <s v="CORREIOS E TELEGRAFOS"/>
    <x v="10"/>
    <s v="Despesas diversas (outsourcing, licenças e manutenção de softwares, plataformas digitais, afiliações, despesas administrativas, logística, etc.)"/>
    <n v="421115"/>
    <n v="-8704.42"/>
    <s v="Pagto. ref. Serviços de Correios (Fatura 2780346 - Empresa Bras de Correioe e Telegrafos) "/>
    <s v="Serviços de Correios (Fatura 2780346 - Empresa Bras de Correioe e Telegrafos)"/>
  </r>
  <r>
    <s v="Julho"/>
    <d v="2023-07-03T00:00:00"/>
    <s v="Logística"/>
    <s v="CORREIOS E TELEGRAFOS"/>
    <x v="10"/>
    <s v="Despesas diversas (outsourcing, licenças e manutenção de softwares, plataformas digitais, afiliações, despesas administrativas, logística, etc.)"/>
    <n v="421115"/>
    <n v="-1412.31"/>
    <s v="Pagto. ref. Serviços de correios (Doc 4071- Empresa Brasileira de Correios e Telegráfos) "/>
    <s v="Serviços de correios (Doc 4071- Empresa Brasileira de Correios e Telegráfos)"/>
  </r>
  <r>
    <s v="Julho"/>
    <d v="2023-07-04T00:00:00"/>
    <s v="Logística"/>
    <s v="CORREIOS E TELEGRAFOS"/>
    <x v="10"/>
    <s v="Despesas diversas (outsourcing, licenças e manutenção de softwares, plataformas digitais, afiliações, despesas administrativas, logística, etc.)"/>
    <n v="421115"/>
    <n v="-505.79"/>
    <s v="Pagto. ref. Serviços de Correios (Fatura 2935268 - Empresa Bras de Correioe e Telegrafos) "/>
    <s v="Serviços de Correios (Fatura 2935268 - Empresa Bras de Correioe e Telegrafos)"/>
  </r>
  <r>
    <s v="Dezembro"/>
    <d v="2023-12-30T00:00:00"/>
    <s v="Logística"/>
    <s v="CORREIOS E TELEGRAFOS"/>
    <x v="10"/>
    <s v="Despesas diversas (outsourcing, licenças e manutenção de softwares, plataformas digitais, afiliações, despesas administrativas, logística, etc.)"/>
    <s v="421115"/>
    <n v="-20.61"/>
    <s v="Pagto. ref. Serviços de Correios (Fatura 3106112 - Empresa Bras de Correioe e Telegrafos) "/>
    <s v="Serviços de Correios (Fatura 3106112 - Empresa Bras de Correioe e Telegrafos)"/>
  </r>
  <r>
    <s v="Maio"/>
    <d v="2023-05-26T00:00:00"/>
    <s v="Acervo Musical"/>
    <s v="CRIAÇÃO/COMPOSIÇÃO ARRANJO"/>
    <x v="2"/>
    <s v="Acervo Musical, Métodos de Ensino e Material Didático."/>
    <n v="40755"/>
    <n v="-2400"/>
    <s v="Valor Ref. NF Nº 266 De FABIO PRADO MEDEIROS "/>
    <s v="266_FABIO PRADO MEDEIROS"/>
  </r>
  <r>
    <s v="Maio"/>
    <d v="2023-05-26T00:00:00"/>
    <s v="Acervo Musical"/>
    <s v="CRIAÇÃO/COMPOSIÇÃO ARRANJO"/>
    <x v="2"/>
    <s v="Acervo Musical, Métodos de Ensino e Material Didático."/>
    <n v="40755"/>
    <n v="-10000"/>
    <s v="Valor Ref. NF Nº 65 De ROSANGELA RIPKE 04602929869 "/>
    <s v="65_ROSANGELA RIPKE 04602929869"/>
  </r>
  <r>
    <s v="Junho"/>
    <d v="2023-06-02T00:00:00"/>
    <s v="Acervo Musical"/>
    <s v="CRIAÇÃO/COMPOSIÇÃO ARRANJO"/>
    <x v="2"/>
    <s v="Acervo Musical, Métodos de Ensino e Material Didático."/>
    <n v="40755"/>
    <n v="-1200"/>
    <s v="Valor Ref. NF Nº 5 De JOSIANE DIOGO GONCALVES 21363304895 "/>
    <s v="5_JOSIANE DIOGO GONCALVES 21363304895"/>
  </r>
  <r>
    <s v="Junho"/>
    <d v="2023-06-05T00:00:00"/>
    <s v="Acervo Musical"/>
    <s v="CRIAÇÃO/COMPOSIÇÃO ARRANJO"/>
    <x v="2"/>
    <s v="Acervo Musical, Métodos de Ensino e Material Didático."/>
    <n v="40755"/>
    <n v="-1500"/>
    <s v="Valor Ref. NF Nº 102 De VERA MARIA ALVES DE ANDRADE 02149353709 "/>
    <s v="102_VERA MARIA ALVES DE ANDRADE 02149353709"/>
  </r>
  <r>
    <s v="Junho"/>
    <d v="2023-06-20T00:00:00"/>
    <s v="Acervo Musical"/>
    <s v="CRIAÇÃO/COMPOSIÇÃO ARRANJO"/>
    <x v="2"/>
    <s v="Acervo Musical, Métodos de Ensino e Material Didático."/>
    <n v="40755"/>
    <n v="-500"/>
    <s v="Valor Ref. NF Nº 270 De Paulo Henrique Serau Produção Musical ME "/>
    <s v="270_Paulo Henrique Serau Produção Musical ME"/>
  </r>
  <r>
    <s v="Julho"/>
    <d v="2023-07-03T00:00:00"/>
    <s v="Acervo Musical"/>
    <s v="CRIAÇÃO/COMPOSIÇÃO ARRANJO"/>
    <x v="2"/>
    <s v="Acervo Musical, Métodos de Ensino e Material Didático."/>
    <n v="40755"/>
    <n v="-2400"/>
    <s v="Valor Ref. NF Nº 78 De Cynthia Tignor Borgani 19218694880 "/>
    <s v="78_Cynthia Tignor Borgani 19218694880"/>
  </r>
  <r>
    <s v="Julho"/>
    <d v="2023-07-19T00:00:00"/>
    <s v="Acervo Musical"/>
    <s v="CRIAÇÃO/COMPOSIÇÃO ARRANJO"/>
    <x v="2"/>
    <s v="Acervo Musical, Métodos de Ensino e Material Didático."/>
    <n v="40755"/>
    <n v="-500"/>
    <s v="Valor Ref. NF Nº 271 De FABIO PRADO MEDEIROS "/>
    <s v="271_FABIO PRADO MEDEIROS"/>
  </r>
  <r>
    <s v="Agosto"/>
    <d v="2023-08-03T00:00:00"/>
    <s v="Acervo Musical"/>
    <s v="CRIAÇÃO/COMPOSIÇÃO ARRANJO"/>
    <x v="2"/>
    <s v="Acervo Musical, Métodos de Ensino e Material Didático."/>
    <n v="40755"/>
    <n v="-6000"/>
    <s v="Valor Ref. NF Nº 69 De ROSANGELA RIPKE 04602929869 "/>
    <s v="69_ROSANGELA RIPKE 04602929869"/>
  </r>
  <r>
    <s v="Agosto"/>
    <d v="2023-08-17T00:00:00"/>
    <s v="Acervo Musical"/>
    <s v="CRIAÇÃO/COMPOSIÇÃO ARRANJO"/>
    <x v="2"/>
    <s v="Acervo Musical, Métodos de Ensino e Material Didático."/>
    <n v="40755"/>
    <n v="-5000"/>
    <s v="Valor Ref. NF Nº 21 De RENATO TEIXEIRA PINHEIRO 69311609234 "/>
    <s v="21_RENATO TEIXEIRA PINHEIRO 69311609234"/>
  </r>
  <r>
    <s v="Agosto"/>
    <d v="2023-08-22T00:00:00"/>
    <s v="Acervo Musical"/>
    <s v="CRIAÇÃO/COMPOSIÇÃO ARRANJO"/>
    <x v="2"/>
    <s v="Acervo Musical, Métodos de Ensino e Material Didático."/>
    <n v="40755"/>
    <n v="-2400"/>
    <s v="Valor Ref. NF Nº 32 De LUISA CARVALHO TAVARES ALVES 44875883838 "/>
    <s v="32_LUISA CARVALHO TAVARES ALVES 44875883838"/>
  </r>
  <r>
    <s v="Setembro"/>
    <d v="2023-09-26T00:00:00"/>
    <s v="Acervo Musical"/>
    <s v="CRIAÇÃO/COMPOSIÇÃO ARRANJO"/>
    <x v="2"/>
    <s v="Acervo Musical, Métodos de Ensino e Material Didático."/>
    <n v="40755"/>
    <n v="-4000"/>
    <s v="Valor Ref. NF Nº 3 De ANA YARA DE CAMPOS PEREIRA SOARES 00723955832 "/>
    <s v="3_ANA YARA DE CAMPOS PEREIRA SOARES 00723955832"/>
  </r>
  <r>
    <s v="Outubro"/>
    <d v="2023-10-16T00:00:00"/>
    <s v="Acervo Musical"/>
    <s v="CRIAÇÃO/COMPOSIÇÃO ARRANJO"/>
    <x v="2"/>
    <s v="Acervo Musical, Métodos de Ensino e Material Didático."/>
    <n v="40755"/>
    <n v="-5000"/>
    <s v="Valor Ref. NF Nº 7 De 45.480.463 FELIPPE ZANONI BRAGA "/>
    <s v="7_45.480.463 FELIPPE ZANONI BRAGA"/>
  </r>
  <r>
    <s v="Junho"/>
    <d v="2023-06-07T00:00:00"/>
    <s v="INTERCAMBIO ENTRE POLOS"/>
    <s v="CRIAÇÃO/COMPOSIÇÃO ARRANJO"/>
    <x v="14"/>
    <s v="Intercâmbio com Projetos Nacionais e Internacionais"/>
    <n v="40755"/>
    <n v="-2400"/>
    <s v="Valor Ref. NF Nº 25 De GESIEL VILARUBIA PEREIRA 35345734801 "/>
    <s v="25_GESIEL VILARUBIA PEREIRA 35345734801"/>
  </r>
  <r>
    <s v="Janeiro"/>
    <d v="2023-01-12T00:00:00"/>
    <s v="Comunicação"/>
    <s v="CRIAÇÃO/MANUT. SITE"/>
    <x v="5"/>
    <s v="Plano de Comunicação e Site"/>
    <n v="422517"/>
    <n v="-310.8"/>
    <s v="Valor Ref. NF Nº 3611 De HOUSE 360 INTERATIVA E IMAGEM S LTDA "/>
    <s v="3611_HOUSE 360 INTERATIVA E IMAGEM S LTDA"/>
  </r>
  <r>
    <s v="Fevereiro"/>
    <d v="2023-02-03T00:00:00"/>
    <s v="Comunicação"/>
    <s v="CRIAÇÃO/MANUT. SITE"/>
    <x v="5"/>
    <s v="Plano de Comunicação e Site"/>
    <n v="422517"/>
    <n v="-310.8"/>
    <s v="Valor Ref. NF Nº 3649 De HOUSE 360 INTERATIVA E IMAGEM S LTDA "/>
    <s v="3649_HOUSE 360 INTERATIVA E IMAGEM S LTDA"/>
  </r>
  <r>
    <s v="Março"/>
    <d v="2023-03-03T00:00:00"/>
    <s v="Comunicação"/>
    <s v="CRIAÇÃO/MANUT. SITE"/>
    <x v="5"/>
    <s v="Plano de Comunicação e Site"/>
    <n v="422517"/>
    <n v="-310.8"/>
    <s v="Valor Ref. NF Nº 3678 De HOUSE 360 INTERATIVA E IMAGEM S LTDA "/>
    <s v="3678_HOUSE 360 INTERATIVA E IMAGEM S LTDA"/>
  </r>
  <r>
    <s v="Abril"/>
    <d v="2023-04-04T00:00:00"/>
    <s v="Comunicação"/>
    <s v="CRIAÇÃO/MANUT. SITE"/>
    <x v="5"/>
    <s v="Plano de Comunicação e Site"/>
    <n v="422517"/>
    <n v="-318.2"/>
    <s v="Valor Ref. NF Nº 3735 De HOUSE 360 INTERATIVA E IMAGEM S LTDA "/>
    <s v="3735_HOUSE 360 INTERATIVA E IMAGEM S LTDA"/>
  </r>
  <r>
    <s v="Maio"/>
    <d v="2023-05-02T00:00:00"/>
    <s v="Comunicação"/>
    <s v="CRIAÇÃO/MANUT. SITE"/>
    <x v="5"/>
    <s v="Plano de Comunicação e Site"/>
    <n v="422517"/>
    <n v="-318.2"/>
    <s v="Valor Ref. NF Nº 3765 De HOUSE 360 INTERATIVA E IMAGEM S LTDA "/>
    <s v="3765_HOUSE 360 INTERATIVA E IMAGEM S LTDA"/>
  </r>
  <r>
    <s v="Junho"/>
    <d v="2023-06-01T00:00:00"/>
    <s v="Comunicação"/>
    <s v="CRIAÇÃO/MANUT. SITE"/>
    <x v="5"/>
    <s v="Plano de Comunicação e Site"/>
    <n v="422517"/>
    <n v="-318.2"/>
    <s v="Valor Ref. NF Nº 3810 De HOUSE 360 INTERATIVA E IMAGEM S LTDA "/>
    <s v="3810_HOUSE 360 INTERATIVA E IMAGEM S LTDA"/>
  </r>
  <r>
    <s v="Julho"/>
    <d v="2023-07-05T00:00:00"/>
    <s v="Comunicação"/>
    <s v="CRIAÇÃO/MANUT. SITE"/>
    <x v="5"/>
    <s v="Plano de Comunicação e Site"/>
    <n v="422517"/>
    <n v="-318.2"/>
    <s v="Valor Ref. NF Nº 3864 De HOUSE 360 INTERATIVA E IMAGEM S LTDA "/>
    <s v="3864_HOUSE 360 INTERATIVA E IMAGEM S LTDA"/>
  </r>
  <r>
    <s v="Agosto"/>
    <d v="2023-08-01T00:00:00"/>
    <s v="Comunicação"/>
    <s v="CRIAÇÃO/MANUT. SITE"/>
    <x v="5"/>
    <s v="Plano de Comunicação e Site"/>
    <n v="422517"/>
    <n v="-318.2"/>
    <s v="Valor Ref. NF Nº 3905 De HOUSE 360 INTERATIVA E IMAGEM S LTDA "/>
    <s v="3905_HOUSE 360 INTERATIVA E IMAGEM S LTDA"/>
  </r>
  <r>
    <s v="Agosto"/>
    <d v="2023-08-02T00:00:00"/>
    <s v="Comunicação"/>
    <s v="CRIAÇÃO/MANUT. SITE"/>
    <x v="5"/>
    <s v="Plano de Comunicação e Site"/>
    <n v="422517"/>
    <n v="-7333"/>
    <s v="Valor Ref. NF Nº 3596 De GIT CONSULTORIA LTDA "/>
    <s v="3596_GIT CONSULTORIA LTDA"/>
  </r>
  <r>
    <s v="Setembro"/>
    <d v="2023-09-05T00:00:00"/>
    <s v="Comunicação"/>
    <s v="CRIAÇÃO/MANUT. SITE"/>
    <x v="5"/>
    <s v="Plano de Comunicação e Site"/>
    <n v="422517"/>
    <n v="-318.2"/>
    <s v="Valor Ref. NF Nº 3943 De HOUSE 360 INTERATIVA E IMAGEM S LTDA "/>
    <s v="3943_HOUSE 360 INTERATIVA E IMAGEM S LTDA"/>
  </r>
  <r>
    <s v="Outubro"/>
    <d v="2023-10-02T00:00:00"/>
    <s v="Comunicação"/>
    <s v="CRIAÇÃO/MANUT. SITE"/>
    <x v="5"/>
    <s v="Plano de Comunicação e Site"/>
    <n v="422517"/>
    <n v="-318.2"/>
    <s v="Valor Ref. NF Nº 3983 De HOUSE 360 INTERATIVA E IMAGEM S LTDA "/>
    <s v="3983_HOUSE 360 INTERATIVA E IMAGEM S LTDA"/>
  </r>
  <r>
    <s v="Novembro"/>
    <d v="2023-11-01T00:00:00"/>
    <s v="Comunicação"/>
    <s v="CRIAÇÃO/MANUT. SITE"/>
    <x v="5"/>
    <s v="Plano de Comunicação e Site"/>
    <s v="422517"/>
    <n v="-318.2"/>
    <s v="Valor Ref. NF Nº 4034 De HOUSE 360 INTERATIVA E IMAGEM S LTDA "/>
    <s v="4034_HOUSE 360 INTERATIVA E IMAGEM S LTDA"/>
  </r>
  <r>
    <s v="Dezembro"/>
    <d v="2023-12-04T00:00:00"/>
    <s v="Comunicação"/>
    <s v="CRIAÇÃO/MANUT. SITE"/>
    <x v="5"/>
    <s v="Plano de Comunicação e Site"/>
    <s v="422517"/>
    <n v="-318.2"/>
    <s v="Valor Ref. NF Nº 4079 De HOUSE 360 INTERATIVA E IMAGEM S LTDA "/>
    <s v="4079_HOUSE 360 INTERATIVA E IMAGEM S LTDA"/>
  </r>
  <r>
    <s v="Novembro"/>
    <d v="2023-11-09T00:00:00"/>
    <s v="Tecnologia Da Informação"/>
    <s v="CRIAÇÃO/MANUT. SITE"/>
    <x v="5"/>
    <s v="Plano de Comunicação e Site"/>
    <s v="422517"/>
    <n v="-148"/>
    <s v="Pagto. ref.  Registro de dominio Site (Fatura 41969570 - Nucleo de Informação e Cordenação do Ponto) "/>
    <s v=" Registro de dominio Site (Fatura 41969570 - Nucleo de Informação e Cordenação do Ponto)"/>
  </r>
  <r>
    <s v="Janeiro"/>
    <d v="2023-01-31T00:00:00"/>
    <s v="Folha De Pagamento"/>
    <s v="DESPESAS C/CONTINGENCIA TRABALHISTA"/>
    <x v="0"/>
    <s v="Área Fim"/>
    <n v="421147"/>
    <n v="-390.24"/>
    <s v="Complemento de Provisão Trabalhista cf. relatório Inakake 01/2023 "/>
    <s v="Complemento de Provisão Trabalhista cf. relatório Inakake 01/2023"/>
  </r>
  <r>
    <s v="Fevereiro"/>
    <d v="2023-02-28T00:00:00"/>
    <s v="Folha De Pagamento"/>
    <s v="DESPESAS C/CONTINGENCIA TRABALHISTA"/>
    <x v="0"/>
    <s v="Área Fim"/>
    <n v="421147"/>
    <n v="-390.22"/>
    <s v="Complemento de Provisão Trabalhista cf. relatório Inakake 02/2023 "/>
    <s v="Complemento de Provisão Trabalhista cf. relatório Inakake 02/2023"/>
  </r>
  <r>
    <s v="Março"/>
    <d v="2023-03-31T00:00:00"/>
    <s v="Folha De Pagamento"/>
    <s v="DESPESAS C/CONTINGENCIA TRABALHISTA"/>
    <x v="0"/>
    <s v="Área Fim"/>
    <n v="421147"/>
    <n v="-15452.54"/>
    <s v="Complemento de Provisão Trabalhista cf. relatório Inakake THAIS AUGUSTO MARQUES DA SILVA Proc 1001578-88.2019.5.02.0048 "/>
    <s v="Complemento de Provisão Trabalhista cf. relatório Inakake THAIS AUGUSTO MARQUES DA SILVA Proc 1001578-88.2019.5.02.0048"/>
  </r>
  <r>
    <s v="Março"/>
    <d v="2023-03-31T00:00:00"/>
    <s v="Folha De Pagamento"/>
    <s v="DESPESAS C/CONTINGENCIA TRABALHISTA"/>
    <x v="0"/>
    <s v="Área Fim"/>
    <n v="421147"/>
    <n v="-367.23"/>
    <s v="Complemento de Provisão Trabalhista cf. relatório Inakake 03/2023 "/>
    <s v="Complemento de Provisão Trabalhista cf. relatório Inakake 03/2023"/>
  </r>
  <r>
    <s v="Abril"/>
    <d v="2023-04-30T00:00:00"/>
    <s v="Folha De Pagamento"/>
    <s v="DESPESAS C/CONTINGENCIA TRABALHISTA"/>
    <x v="0"/>
    <s v="Área Fim"/>
    <n v="421147"/>
    <n v="-551.88"/>
    <s v="Complemento de Provisão Trabalhista cf. relatório Inakake 04/2023 "/>
    <s v="Complemento de Provisão Trabalhista cf. relatório Inakake 04/2023"/>
  </r>
  <r>
    <s v="Maio"/>
    <d v="2023-05-31T00:00:00"/>
    <s v="Folha De Pagamento"/>
    <s v="DESPESAS C/CONTINGENCIA TRABALHISTA"/>
    <x v="0"/>
    <s v="Área Fim"/>
    <n v="421147"/>
    <n v="-424.89"/>
    <s v="Complemento de Provisão Trabalhista cf. relatório Inakake 05/2023 - Estimativa "/>
    <s v="Complemento de Provisão Trabalhista cf. relatório Inakake 05/2023 - Estimativa"/>
  </r>
  <r>
    <s v="Junho"/>
    <d v="2023-06-30T00:00:00"/>
    <s v="Folha De Pagamento"/>
    <s v="DESPESAS C/CONTINGENCIA TRABALHISTA"/>
    <x v="0"/>
    <s v="Área Fim"/>
    <n v="421147"/>
    <n v="-424.89"/>
    <s v="Complemento de Provisão Trabalhista cf. relatório Juridico 05/2023 - Estimativa "/>
    <s v="Complemento de Provisão Trabalhista cf. relatório Juridico 05/2023 - Estimativa"/>
  </r>
  <r>
    <s v="Julho"/>
    <d v="2023-07-31T00:00:00"/>
    <s v="Folha De Pagamento"/>
    <s v="DESPESAS C/CONTINGENCIA TRABALHISTA"/>
    <x v="0"/>
    <s v="Área Fim"/>
    <n v="421147"/>
    <n v="-424.89"/>
    <s v="Complemento de Provisão Trabalhista cf. relatório Juridico 07/2023 - Estimativa "/>
    <s v="Complemento de Provisão Trabalhista cf. relatório Juridico 07/2023 - Estimativa"/>
  </r>
  <r>
    <s v="Agosto"/>
    <d v="2023-08-31T00:00:00"/>
    <s v="Folha De Pagamento"/>
    <s v="DESPESAS C/CONTINGENCIA TRABALHISTA"/>
    <x v="0"/>
    <s v="Área Fim"/>
    <n v="421147"/>
    <n v="-424.89"/>
    <s v="Complemento de Provisão Trabalhista cf. relatório Juridico 08/2023 - Estimativa "/>
    <s v="Complemento de Provisão Trabalhista cf. relatório Juridico 08/2023 - Estimativa"/>
  </r>
  <r>
    <s v="Setembro"/>
    <d v="2023-09-30T00:00:00"/>
    <s v="Folha De Pagamento"/>
    <s v="DESPESAS C/CONTINGENCIA TRABALHISTA"/>
    <x v="0"/>
    <s v="Área Fim"/>
    <s v="421147"/>
    <n v="-424.89"/>
    <s v="Complemento de Provisão Trabalhista cf. relatório Juridico 09/2023 - Estimativa "/>
    <s v="Complemento de Provisão Trabalhista cf. relatório Juridico 09/2023 - Estimativa"/>
  </r>
  <r>
    <s v="Outubro"/>
    <d v="2023-10-31T00:00:00"/>
    <s v="Folha De Pagamento"/>
    <s v="DESPESAS C/CONTINGENCIA TRABALHISTA"/>
    <x v="0"/>
    <s v="Área Fim"/>
    <s v="421147"/>
    <n v="-424.89"/>
    <s v="Complemento de Provisão Trabalhista cf. relatório Juridico 10/2023 - Estimativa "/>
    <s v="Complemento de Provisão Trabalhista cf. relatório Juridico 10/2023 - Estimativa"/>
  </r>
  <r>
    <s v="Dezembro"/>
    <d v="2023-12-31T00:00:00"/>
    <s v="Folha De Pagamento"/>
    <s v="DESPESAS C/CONTINGENCIA TRABALHISTA"/>
    <x v="0"/>
    <s v="Área Fim"/>
    <s v="421147"/>
    <n v="67064.3"/>
    <s v="Reversão da Provisão Trabalhista cf. relatório Juridico 12/2023 - Orizzo "/>
    <s v="Reversão da Provisão Trabalhista cf. relatório Juridico 12/2023 - Orizzo"/>
  </r>
  <r>
    <s v="Janeiro"/>
    <d v="2023-01-31T00:00:00"/>
    <s v="Outros"/>
    <s v="DESPESAS C/DEPRECIAÇÃO"/>
    <x v="15"/>
    <s v=""/>
    <n v="423030"/>
    <n v="-27.04"/>
    <s v="Depreciacao do mes 01/23"/>
    <s v="01/23"/>
  </r>
  <r>
    <s v="Janeiro"/>
    <d v="2023-01-31T00:00:00"/>
    <s v="Outros"/>
    <s v="DESPESAS C/DEPRECIAÇÃO"/>
    <x v="15"/>
    <s v=""/>
    <n v="423030"/>
    <n v="-16291.95"/>
    <s v="Depreciacao do mes 01/23"/>
    <s v="01/23"/>
  </r>
  <r>
    <s v="Janeiro"/>
    <d v="2023-01-31T00:00:00"/>
    <s v="Outros"/>
    <s v="DESPESAS C/DEPRECIAÇÃO"/>
    <x v="15"/>
    <s v=""/>
    <n v="423030"/>
    <n v="-231.26"/>
    <s v="Depreciacao do mes 01/23"/>
    <s v="01/23"/>
  </r>
  <r>
    <s v="Janeiro"/>
    <d v="2023-01-31T00:00:00"/>
    <s v="Outros"/>
    <s v="DESPESAS C/DEPRECIAÇÃO"/>
    <x v="15"/>
    <s v=""/>
    <n v="423030"/>
    <n v="-873.29"/>
    <s v="Depreciacao do mes 01/23"/>
    <s v="01/23"/>
  </r>
  <r>
    <s v="Fevereiro"/>
    <d v="2023-02-28T00:00:00"/>
    <s v="Outros"/>
    <s v="DESPESAS C/DEPRECIAÇÃO"/>
    <x v="15"/>
    <s v=""/>
    <n v="423030"/>
    <n v="-27.04"/>
    <s v="Depreciacao do mes 02/23"/>
    <s v="02/23"/>
  </r>
  <r>
    <s v="Fevereiro"/>
    <d v="2023-02-28T00:00:00"/>
    <s v="Outros"/>
    <s v="DESPESAS C/DEPRECIAÇÃO"/>
    <x v="15"/>
    <s v=""/>
    <n v="423030"/>
    <n v="-16291.95"/>
    <s v="Depreciacao do mes 02/23"/>
    <s v="02/23"/>
  </r>
  <r>
    <s v="Fevereiro"/>
    <d v="2023-02-28T00:00:00"/>
    <s v="Outros"/>
    <s v="DESPESAS C/DEPRECIAÇÃO"/>
    <x v="15"/>
    <s v=""/>
    <n v="423030"/>
    <n v="-231.26"/>
    <s v="Depreciacao do mes 02/23"/>
    <s v="02/23"/>
  </r>
  <r>
    <s v="Fevereiro"/>
    <d v="2023-02-28T00:00:00"/>
    <s v="Outros"/>
    <s v="DESPESAS C/DEPRECIAÇÃO"/>
    <x v="15"/>
    <s v=""/>
    <n v="423030"/>
    <n v="-868.05"/>
    <s v="Depreciacao do mes 02/23"/>
    <s v="02/23"/>
  </r>
  <r>
    <s v="Março"/>
    <d v="2023-03-31T00:00:00"/>
    <s v="Outros"/>
    <s v="DESPESAS C/DEPRECIAÇÃO"/>
    <x v="15"/>
    <s v=""/>
    <n v="423030"/>
    <n v="-27.04"/>
    <s v="Depreciacao do mes 03/23"/>
    <s v="03/23"/>
  </r>
  <r>
    <s v="Março"/>
    <d v="2023-03-31T00:00:00"/>
    <s v="Outros"/>
    <s v="DESPESAS C/DEPRECIAÇÃO"/>
    <x v="15"/>
    <s v=""/>
    <n v="423030"/>
    <n v="-16291.95"/>
    <s v="Depreciacao do mes 03/23"/>
    <s v="03/23"/>
  </r>
  <r>
    <s v="Março"/>
    <d v="2023-03-31T00:00:00"/>
    <s v="Outros"/>
    <s v="DESPESAS C/DEPRECIAÇÃO"/>
    <x v="15"/>
    <s v=""/>
    <n v="423030"/>
    <n v="-231.26"/>
    <s v="Depreciacao do mes 03/23"/>
    <s v="03/23"/>
  </r>
  <r>
    <s v="Março"/>
    <d v="2023-03-31T00:00:00"/>
    <s v="Outros"/>
    <s v="DESPESAS C/DEPRECIAÇÃO"/>
    <x v="15"/>
    <s v=""/>
    <n v="423030"/>
    <n v="-867.66"/>
    <s v="Depreciacao do mes 03/23"/>
    <s v="03/23"/>
  </r>
  <r>
    <s v="Abril"/>
    <d v="2023-04-30T00:00:00"/>
    <s v="Outros"/>
    <s v="DESPESAS C/DEPRECIAÇÃO"/>
    <x v="15"/>
    <s v=""/>
    <n v="423030"/>
    <n v="-27.04"/>
    <s v="Depreciacao do mes 04/23"/>
    <s v="04/23"/>
  </r>
  <r>
    <s v="Abril"/>
    <d v="2023-04-30T00:00:00"/>
    <s v="Outros"/>
    <s v="DESPESAS C/DEPRECIAÇÃO"/>
    <x v="15"/>
    <s v=""/>
    <n v="423030"/>
    <n v="-16257.21"/>
    <s v="Depreciacao do mes 04/23"/>
    <s v="04/23"/>
  </r>
  <r>
    <s v="Abril"/>
    <d v="2023-04-30T00:00:00"/>
    <s v="Outros"/>
    <s v="DESPESAS C/DEPRECIAÇÃO"/>
    <x v="15"/>
    <s v=""/>
    <n v="423030"/>
    <n v="-230.14"/>
    <s v="Depreciacao do mes 04/23"/>
    <s v="04/23"/>
  </r>
  <r>
    <s v="Abril"/>
    <d v="2023-04-30T00:00:00"/>
    <s v="Outros"/>
    <s v="DESPESAS C/DEPRECIAÇÃO"/>
    <x v="15"/>
    <s v=""/>
    <n v="423030"/>
    <n v="-850.93"/>
    <s v="Depreciacao do mes 04/23"/>
    <s v="04/23"/>
  </r>
  <r>
    <s v="Maio"/>
    <d v="2023-05-31T00:00:00"/>
    <s v="Outros"/>
    <s v="DESPESAS C/DEPRECIAÇÃO"/>
    <x v="15"/>
    <s v=""/>
    <n v="423030"/>
    <n v="-27.04"/>
    <s v="Depreciacao do mes 05/23"/>
    <s v="05/23"/>
  </r>
  <r>
    <s v="Maio"/>
    <d v="2023-05-31T00:00:00"/>
    <s v="Outros"/>
    <s v="DESPESAS C/DEPRECIAÇÃO"/>
    <x v="15"/>
    <s v=""/>
    <n v="423030"/>
    <n v="-15683.2"/>
    <s v="Depreciacao do mes 05/23"/>
    <s v="05/23"/>
  </r>
  <r>
    <s v="Maio"/>
    <d v="2023-05-31T00:00:00"/>
    <s v="Outros"/>
    <s v="DESPESAS C/DEPRECIAÇÃO"/>
    <x v="15"/>
    <s v=""/>
    <n v="423030"/>
    <n v="-227.9"/>
    <s v="Depreciacao do mes 05/23"/>
    <s v="05/23"/>
  </r>
  <r>
    <s v="Maio"/>
    <d v="2023-05-31T00:00:00"/>
    <s v="Outros"/>
    <s v="DESPESAS C/DEPRECIAÇÃO"/>
    <x v="15"/>
    <s v=""/>
    <n v="423030"/>
    <n v="-850.87"/>
    <s v="Depreciacao do mes 05/23"/>
    <s v="05/23"/>
  </r>
  <r>
    <s v="Junho"/>
    <d v="2023-06-30T00:00:00"/>
    <s v="Outros"/>
    <s v="DESPESAS C/DEPRECIAÇÃO"/>
    <x v="15"/>
    <s v=""/>
    <n v="423030"/>
    <n v="-344.34"/>
    <s v="Depreciacao do mes 06/23"/>
    <s v="06/23"/>
  </r>
  <r>
    <s v="Junho"/>
    <d v="2023-06-30T00:00:00"/>
    <s v="Outros"/>
    <s v="DESPESAS C/DEPRECIAÇÃO"/>
    <x v="15"/>
    <s v=""/>
    <n v="423030"/>
    <n v="-15319.22"/>
    <s v="Depreciacao do mes 06/23"/>
    <s v="06/23"/>
  </r>
  <r>
    <s v="Junho"/>
    <d v="2023-06-30T00:00:00"/>
    <s v="Outros"/>
    <s v="DESPESAS C/DEPRECIAÇÃO"/>
    <x v="15"/>
    <s v=""/>
    <n v="423030"/>
    <n v="-203.12"/>
    <s v="Depreciacao do mes 06/23"/>
    <s v="06/23"/>
  </r>
  <r>
    <s v="Junho"/>
    <d v="2023-06-30T00:00:00"/>
    <s v="Outros"/>
    <s v="DESPESAS C/DEPRECIAÇÃO"/>
    <x v="15"/>
    <s v=""/>
    <n v="423030"/>
    <n v="-742.83"/>
    <s v="Depreciacao do mes 06/23"/>
    <s v="06/23"/>
  </r>
  <r>
    <s v="Julho"/>
    <d v="2023-07-31T00:00:00"/>
    <s v="Outros"/>
    <s v="DESPESAS C/DEPRECIAÇÃO"/>
    <x v="15"/>
    <s v=""/>
    <n v="423030"/>
    <n v="-344.34"/>
    <s v="Depreciacao do mes 07/23"/>
    <s v="07/23"/>
  </r>
  <r>
    <s v="Julho"/>
    <d v="2023-07-31T00:00:00"/>
    <s v="Outros"/>
    <s v="DESPESAS C/DEPRECIAÇÃO"/>
    <x v="15"/>
    <s v=""/>
    <n v="423030"/>
    <n v="-12550.82"/>
    <s v="Depreciacao do mes 07/23"/>
    <s v="07/23"/>
  </r>
  <r>
    <s v="Julho"/>
    <d v="2023-07-31T00:00:00"/>
    <s v="Outros"/>
    <s v="DESPESAS C/DEPRECIAÇÃO"/>
    <x v="15"/>
    <s v=""/>
    <n v="423030"/>
    <n v="-190.52"/>
    <s v="Depreciacao do mes 07/23"/>
    <s v="07/23"/>
  </r>
  <r>
    <s v="Julho"/>
    <d v="2023-07-31T00:00:00"/>
    <s v="Outros"/>
    <s v="DESPESAS C/DEPRECIAÇÃO"/>
    <x v="15"/>
    <s v=""/>
    <n v="423030"/>
    <n v="-813.63"/>
    <s v="Depreciacao do mes 07/23"/>
    <s v="07/23"/>
  </r>
  <r>
    <s v="Agosto"/>
    <d v="2023-08-31T00:00:00"/>
    <s v="Outros"/>
    <s v="DESPESAS C/DEPRECIAÇÃO"/>
    <x v="15"/>
    <s v=""/>
    <n v="423030"/>
    <n v="-344.34"/>
    <s v="Depreciacao do mes 08/23"/>
    <d v="2023-08-01T00:00:00"/>
  </r>
  <r>
    <s v="Agosto"/>
    <d v="2023-08-31T00:00:00"/>
    <s v="Outros"/>
    <s v="DESPESAS C/DEPRECIAÇÃO"/>
    <x v="15"/>
    <s v=""/>
    <n v="423030"/>
    <n v="-12195.93"/>
    <s v="Depreciacao do mes 08/23"/>
    <d v="2023-08-01T00:00:00"/>
  </r>
  <r>
    <s v="Agosto"/>
    <d v="2023-08-31T00:00:00"/>
    <s v="Outros"/>
    <s v="DESPESAS C/DEPRECIAÇÃO"/>
    <x v="15"/>
    <s v=""/>
    <n v="423030"/>
    <n v="-190.52"/>
    <s v="Depreciacao do mes 08/23"/>
    <d v="2023-08-01T00:00:00"/>
  </r>
  <r>
    <s v="Agosto"/>
    <d v="2023-08-31T00:00:00"/>
    <s v="Outros"/>
    <s v="DESPESAS C/DEPRECIAÇÃO"/>
    <x v="15"/>
    <s v=""/>
    <n v="423030"/>
    <n v="-765.44"/>
    <s v="Depreciacao do mes 08/23"/>
    <d v="2023-08-01T00:00:00"/>
  </r>
  <r>
    <s v="Setembro"/>
    <d v="2023-09-30T00:00:00"/>
    <s v="Outros"/>
    <s v="DESPESAS C/DEPRECIAÇÃO"/>
    <x v="15"/>
    <s v=""/>
    <s v="423030"/>
    <n v="-344.34"/>
    <s v="Depreciacao do mes 09/23"/>
    <s v="09/23"/>
  </r>
  <r>
    <s v="Setembro"/>
    <d v="2023-09-30T00:00:00"/>
    <s v="Outros"/>
    <s v="DESPESAS C/DEPRECIAÇÃO"/>
    <x v="15"/>
    <s v=""/>
    <s v="423030"/>
    <n v="-12195.93"/>
    <s v="Depreciacao do mes 09/23"/>
    <s v="09/23"/>
  </r>
  <r>
    <s v="Setembro"/>
    <d v="2023-09-30T00:00:00"/>
    <s v="Outros"/>
    <s v="DESPESAS C/DEPRECIAÇÃO"/>
    <x v="15"/>
    <s v=""/>
    <s v="423030"/>
    <n v="-190.52"/>
    <s v="Depreciacao do mes 09/23"/>
    <s v="09/23"/>
  </r>
  <r>
    <s v="Setembro"/>
    <d v="2023-09-30T00:00:00"/>
    <s v="Outros"/>
    <s v="DESPESAS C/DEPRECIAÇÃO"/>
    <x v="15"/>
    <s v=""/>
    <s v="423030"/>
    <n v="-760.03"/>
    <s v="Depreciacao do mes 09/23"/>
    <s v="09/23"/>
  </r>
  <r>
    <s v="Outubro"/>
    <d v="2023-10-31T00:00:00"/>
    <s v="Outros"/>
    <s v="DESPESAS C/DEPRECIAÇÃO"/>
    <x v="15"/>
    <s v=""/>
    <n v="423030"/>
    <n v="-344.34"/>
    <s v="Depreciacao do mes 10/23"/>
    <n v="45200"/>
  </r>
  <r>
    <s v="Outubro"/>
    <d v="2023-10-31T00:00:00"/>
    <s v="Outros"/>
    <s v="DESPESAS C/DEPRECIAÇÃO"/>
    <x v="15"/>
    <s v=""/>
    <n v="423030"/>
    <n v="-12126.66"/>
    <s v="Depreciacao do mes 10/23"/>
    <n v="45200"/>
  </r>
  <r>
    <s v="Outubro"/>
    <d v="2023-10-31T00:00:00"/>
    <s v="Outros"/>
    <s v="DESPESAS C/DEPRECIAÇÃO"/>
    <x v="15"/>
    <s v=""/>
    <n v="423030"/>
    <n v="-190.52"/>
    <s v="Depreciacao do mes 10/23"/>
    <n v="45200"/>
  </r>
  <r>
    <s v="Outubro"/>
    <d v="2023-10-31T00:00:00"/>
    <s v="Outros"/>
    <s v="DESPESAS C/DEPRECIAÇÃO"/>
    <x v="15"/>
    <s v=""/>
    <n v="423030"/>
    <n v="-759.51"/>
    <s v="Depreciacao do mes 10/23"/>
    <n v="45200"/>
  </r>
  <r>
    <s v="Novembro"/>
    <d v="2023-11-30T00:00:00"/>
    <s v="Outros"/>
    <s v="DESPESAS C/DEPRECIAÇÃO"/>
    <x v="15"/>
    <s v=""/>
    <s v="423030"/>
    <n v="-344.34"/>
    <s v="Depreciacao do mes 11/23"/>
    <s v="11/23"/>
  </r>
  <r>
    <s v="Novembro"/>
    <d v="2023-11-30T00:00:00"/>
    <s v="Outros"/>
    <s v="DESPESAS C/DEPRECIAÇÃO"/>
    <x v="15"/>
    <s v=""/>
    <s v="423030"/>
    <n v="-12104.94"/>
    <s v="Depreciacao do mes 11/23"/>
    <s v="11/23"/>
  </r>
  <r>
    <s v="Novembro"/>
    <d v="2023-11-30T00:00:00"/>
    <s v="Outros"/>
    <s v="DESPESAS C/DEPRECIAÇÃO"/>
    <x v="15"/>
    <s v=""/>
    <s v="423030"/>
    <n v="-189.73"/>
    <s v="Depreciacao do mes 11/23"/>
    <s v="11/23"/>
  </r>
  <r>
    <s v="Novembro"/>
    <d v="2023-11-30T00:00:00"/>
    <s v="Outros"/>
    <s v="DESPESAS C/DEPRECIAÇÃO"/>
    <x v="15"/>
    <s v=""/>
    <s v="423030"/>
    <n v="-759.51"/>
    <s v="Depreciacao do mes 11/23"/>
    <s v="11/23"/>
  </r>
  <r>
    <s v="Dezembro"/>
    <d v="2023-12-31T00:00:00"/>
    <s v="Outros"/>
    <s v="DESPESAS C/DEPRECIAÇÃO"/>
    <x v="15"/>
    <m/>
    <s v="423030"/>
    <n v="-344.34"/>
    <s v="Depreciacao do mes 12/23"/>
    <s v="12/23"/>
  </r>
  <r>
    <s v="Dezembro"/>
    <d v="2023-12-31T00:00:00"/>
    <s v="Outros"/>
    <s v="DESPESAS C/DEPRECIAÇÃO"/>
    <x v="15"/>
    <m/>
    <s v="423030"/>
    <n v="-11467.12"/>
    <s v="Depreciacao do mes 12/23"/>
    <s v="12/23"/>
  </r>
  <r>
    <s v="Dezembro"/>
    <d v="2023-12-31T00:00:00"/>
    <s v="Outros"/>
    <s v="DESPESAS C/DEPRECIAÇÃO"/>
    <x v="15"/>
    <m/>
    <s v="423030"/>
    <n v="-187.55"/>
    <s v="Depreciacao do mes 12/23"/>
    <s v="12/23"/>
  </r>
  <r>
    <s v="Dezembro"/>
    <d v="2023-12-31T00:00:00"/>
    <s v="Outros"/>
    <s v="DESPESAS C/DEPRECIAÇÃO"/>
    <x v="15"/>
    <m/>
    <s v="423030"/>
    <n v="-759.51"/>
    <s v="Depreciacao do mes 12/23"/>
    <s v="12/23"/>
  </r>
  <r>
    <s v="Maio"/>
    <d v="2023-05-01T00:00:00"/>
    <s v="Contabilidade"/>
    <s v="DESPESAS C/SOFTWARE"/>
    <x v="10"/>
    <s v="Despesas diversas (outsourcing, licenças e manutenção de softwares, plataformas digitais, afiliações, despesas administrativas, logística, etc.)"/>
    <n v="423010"/>
    <n v="-1149"/>
    <s v="Valor Ref. NF Nº 5815 De BOXWARE DISTRIBUIDORA DE INFORMATICA LTDA "/>
    <s v="5815_BOXWARE DISTRIBUIDORA DE INFORMATICA LTDA"/>
  </r>
  <r>
    <s v="Julho"/>
    <d v="2023-07-01T00:00:00"/>
    <s v="Financeiro"/>
    <s v="DESPESAS C/SOFTWARE"/>
    <x v="10"/>
    <s v="Despesas diversas (outsourcing, licenças e manutenção de softwares, plataformas digitais, afiliações, despesas administrativas, logística, etc.)"/>
    <n v="423010"/>
    <n v="-1964.14"/>
    <s v="Reclassificação de valor Pagto. juros/multas s/ doc. N. 1768881 de INGRAM MICRO BRASIL LTDA "/>
    <s v="Reclassificação de valor Pagto. juros/multas s/ doc. N. 1768881 de INGRAM MICRO BRASIL LTDA"/>
  </r>
  <r>
    <s v="Janeiro"/>
    <d v="2023-01-27T00:00:00"/>
    <s v="Tecnologia Da Informação"/>
    <s v="DESPESAS C/SOFTWARE"/>
    <x v="10"/>
    <s v="Despesas diversas (outsourcing, licenças e manutenção de softwares, plataformas digitais, afiliações, despesas administrativas, logística, etc.)"/>
    <n v="423010"/>
    <n v="-2475"/>
    <s v="Valor Ref. NF Nº 1790371 De INGRAM MICRO BRASIL LTDA "/>
    <s v="1790371_INGRAM MICRO BRASIL LTDA"/>
  </r>
  <r>
    <s v="Março"/>
    <d v="2023-03-14T00:00:00"/>
    <s v="Tecnologia Da Informação"/>
    <s v="DESPESAS C/SOFTWARE"/>
    <x v="10"/>
    <s v="Despesas diversas (outsourcing, licenças e manutenção de softwares, plataformas digitais, afiliações, despesas administrativas, logística, etc.)"/>
    <n v="423010"/>
    <n v="-68917.259999999995"/>
    <s v="Valor Ref. NF Nº 1768881 De INGRAM MICRO BRASIL LTDA "/>
    <s v="1768881_INGRAM MICRO BRASIL LTDA"/>
  </r>
  <r>
    <s v="Julho"/>
    <d v="2023-07-04T00:00:00"/>
    <s v="Tecnologia Da Informação"/>
    <s v="DESPESAS C/SOFTWARE"/>
    <x v="10"/>
    <s v="Despesas diversas (outsourcing, licenças e manutenção de softwares, plataformas digitais, afiliações, despesas administrativas, logística, etc.)"/>
    <n v="423010"/>
    <n v="-3627.96"/>
    <s v="Pagto. ref. Serviços complemento de Internet 06/2023 (Fatura 443935773  - Telefonica Brasil SA) "/>
    <s v="Serviços complemento de Internet 06/2023 (Fatura 443935773  - Telefonica Brasil SA)"/>
  </r>
  <r>
    <s v="Agosto"/>
    <d v="2023-08-01T00:00:00"/>
    <s v="Tecnologia Da Informação"/>
    <s v="DESPESAS C/SOFTWARE"/>
    <x v="10"/>
    <s v="Despesas diversas (outsourcing, licenças e manutenção de softwares, plataformas digitais, afiliações, despesas administrativas, logística, etc.)"/>
    <n v="423010"/>
    <n v="-3510.93"/>
    <s v="Pagto. ref. Serviços de 4 licenças serviço Web Application Firewall 07/2023 (Fatura 443935773  - Telefonica Brasil SA) "/>
    <s v="Serviços de 4 licenças serviço Web Application Firewall 07/2023 (Fatura 443935773  - Telefonica Brasil SA)"/>
  </r>
  <r>
    <s v="Agosto"/>
    <d v="2023-08-11T00:00:00"/>
    <s v="Tecnologia Da Informação"/>
    <s v="DESPESAS C/SOFTWARE"/>
    <x v="10"/>
    <s v="Despesas diversas (outsourcing, licenças e manutenção de softwares, plataformas digitais, afiliações, despesas administrativas, logística, etc.)"/>
    <n v="423010"/>
    <n v="-2918.3"/>
    <s v="Valor Ref. NF Nº 65048 De GOTO TECHNOLOGIES CONSULTORIA E SERVICOS DE INFORMATICA LTDA. "/>
    <s v="65048_GOTO TECHNOLOGIES CONSULTORIA E SERVICOS DE INFORMATICA LTDA."/>
  </r>
  <r>
    <s v="Setembro"/>
    <d v="2023-09-15T00:00:00"/>
    <s v="Tecnologia Da Informação"/>
    <s v="DESPESAS C/SOFTWARE"/>
    <x v="10"/>
    <s v="Despesas diversas (outsourcing, licenças e manutenção de softwares, plataformas digitais, afiliações, despesas administrativas, logística, etc.)"/>
    <s v="423010"/>
    <n v="-1572.48"/>
    <s v="Valor Ref. NF Nº 1934478 De INGRAM MICRO BRASIL LTDA "/>
    <s v="1934478_INGRAM MICRO BRASIL LTDA"/>
  </r>
  <r>
    <s v="Novembro"/>
    <d v="2023-11-17T00:00:00"/>
    <s v="Tecnologia Da Informação"/>
    <s v="DESPESAS C/SOFTWARE"/>
    <x v="10"/>
    <s v="Despesas diversas (outsourcing, licenças e manutenção de softwares, plataformas digitais, afiliações, despesas administrativas, logística, etc.)"/>
    <s v="423010"/>
    <n v="-2865.52"/>
    <s v="Nota fiscal N. 4007 - CGK Sistemas de Informação Ltda  "/>
    <s v="4007 - CGK Sistemas de Informação Ltda "/>
  </r>
  <r>
    <s v="Dezembro"/>
    <d v="2023-12-20T00:00:00"/>
    <s v="Tecnologia Da Informação"/>
    <s v="DESPESAS C/SOFTWARE"/>
    <x v="10"/>
    <s v="Despesas diversas (outsourcing, licenças e manutenção de softwares, plataformas digitais, afiliações, despesas administrativas, logística, etc.)"/>
    <s v="423010"/>
    <n v="-74358.44"/>
    <s v="Valor Ref. NF Nº 1994767  De INGRAM MICRO BRASIL LTDA "/>
    <s v="1994767 _INGRAM MICRO BRASIL LTDA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1368.43"/>
    <s v="Pagto. ref. Pagto. ref. IPVA e Licenciamento 2023 Veículo DVM6642 "/>
    <s v="Pagto. ref. IPVA e Licenciamento 2023 Veículo DVM6642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1158.71"/>
    <s v="Pagto. ref. Pagto. ref. IPVA e Licenciamento 2023 Veículo EEM5453  "/>
    <s v="Pagto. ref. IPVA e Licenciamento 2023 Veículo EEM5453 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812.27"/>
    <s v="Pagto. ref. Pagto. ref. IPVA e Licenciamento 2023 Veículo EBQ2492  "/>
    <s v="Pagto. ref. IPVA e Licenciamento 2023 Veículo EBQ2492 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812.27"/>
    <s v="Pagto. ref. Pagto. ref. IPVA e Licenciamento 2023 Veículo EBQ2492  "/>
    <s v="Pagto. ref. IPVA e Licenciamento 2023 Veículo EBQ2492 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746.51"/>
    <s v="Pagto. ref. Pagto. ref. IPVA e Licenciamento 2023 Veículo EBI8945 "/>
    <s v="Pagto. ref. IPVA e Licenciamento 2023 Veículo EBI8945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812.27"/>
    <s v="Pagto. ref. Pagto. ref. IPVA e Licenciamento 2023 Veículo EBQ2498 "/>
    <s v="Pagto. ref. IPVA e Licenciamento 2023 Veículo EBQ2498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839.91"/>
    <s v="Pagto. ref. Pagto. ref. IPVA e Licenciamento 2023 Veículo EGT9207 "/>
    <s v="Pagto. ref. IPVA e Licenciamento 2023 Veículo EGT9207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812.27"/>
    <s v="Pagto. ref. Pagto. ref. IPVA e Licenciamento 2023 Veículo EFB6189 "/>
    <s v="Pagto. ref. IPVA e Licenciamento 2023 Veículo EFB6189"/>
  </r>
  <r>
    <s v="Janeiro"/>
    <d v="2023-01-06T00:00:00"/>
    <s v="Logística"/>
    <s v="DESPESAS COM VEICULOS (LICENCIAMENTO, INSPEÇÃO)"/>
    <x v="10"/>
    <s v="Despesas diversas (outsourcing, licenças e manutenção de softwares, plataformas digitais, afiliações, despesas administrativas, logística, etc.)"/>
    <n v="436019"/>
    <n v="-1513.63"/>
    <s v="Pagto. ref. Pagto. ref. IPVA e Licenciamento 2023 Veículo EJD6080 "/>
    <s v="Pagto. ref. IPVA e Licenciamento 2023 Veículo EJD6080"/>
  </r>
  <r>
    <s v="Junho"/>
    <d v="2023-06-30T00:00:00"/>
    <s v="Contabilidade"/>
    <s v="DESPESAS DE SEGUROS"/>
    <x v="16"/>
    <s v="Seguros (predial, incêndio, eventos, etc.)"/>
    <n v="423024"/>
    <n v="-489.39"/>
    <s v="Apropriação de Seguro de Responsabilidade Civil 1/12 "/>
    <s v="Apropriação de Seguro de Responsabilidade Civil 1/12"/>
  </r>
  <r>
    <s v="Junho"/>
    <d v="2023-06-30T00:00:00"/>
    <s v="Contabilidade"/>
    <s v="DESPESAS DE SEGUROS"/>
    <x v="16"/>
    <s v="Seguros (predial, incêndio, eventos, etc.)"/>
    <n v="423024"/>
    <n v="-1534.02"/>
    <s v="Apropriação de Seguro Empresarial Sede e Polos do Guri 1/12 "/>
    <s v="Apropriação de Seguro Empresarial Sede e Polos do Guri 1/12"/>
  </r>
  <r>
    <s v="Julho"/>
    <d v="2023-07-31T00:00:00"/>
    <s v="Contabilidade"/>
    <s v="DESPESAS DE SEGUROS"/>
    <x v="16"/>
    <s v="Seguros (predial, incêndio, eventos, etc.)"/>
    <n v="423024"/>
    <n v="-489.39"/>
    <s v="Apropriação de Seguro de Responsabilidade Civil 2/12 "/>
    <s v="Apropriação de Seguro de Responsabilidade Civil 2/12"/>
  </r>
  <r>
    <s v="Julho"/>
    <d v="2023-07-31T00:00:00"/>
    <s v="Contabilidade"/>
    <s v="DESPESAS DE SEGUROS"/>
    <x v="16"/>
    <s v="Seguros (predial, incêndio, eventos, etc.)"/>
    <n v="423024"/>
    <n v="-1534.02"/>
    <s v="Apropriação de Seguro Empresarial Sede e Polos do Guri 2/12 "/>
    <s v="Apropriação de Seguro Empresarial Sede e Polos do Guri 2/12"/>
  </r>
  <r>
    <s v="Agosto"/>
    <d v="2023-08-31T00:00:00"/>
    <s v="Contabilidade"/>
    <s v="DESPESAS DE SEGUROS"/>
    <x v="16"/>
    <s v="Seguros (predial, incêndio, eventos, etc.)"/>
    <n v="423024"/>
    <n v="-489.39"/>
    <s v="Apropriação de Seguro de Responsabilidade Civil 3/12 "/>
    <s v="Apropriação de Seguro de Responsabilidade Civil 3/12"/>
  </r>
  <r>
    <s v="Agosto"/>
    <d v="2023-08-31T00:00:00"/>
    <s v="Contabilidade"/>
    <s v="DESPESAS DE SEGUROS"/>
    <x v="16"/>
    <s v="Seguros (predial, incêndio, eventos, etc.)"/>
    <n v="423024"/>
    <n v="-1534.02"/>
    <s v="Apropriação de Seguro Empresarial Sede e Polos do Guri 3/12 "/>
    <s v="Apropriação de Seguro Empresarial Sede e Polos do Guri 3/12"/>
  </r>
  <r>
    <s v="Setembro"/>
    <d v="2023-09-30T00:00:00"/>
    <s v="Contabilidade"/>
    <s v="DESPESAS DE SEGUROS"/>
    <x v="16"/>
    <s v="Seguros (predial, incêndio, eventos, etc.)"/>
    <s v="423024"/>
    <n v="-489.39"/>
    <s v="Apropriação de Seguro de Responsabilidade Civil 4/12 "/>
    <s v="Apropriação de Seguro de Responsabilidade Civil 4/12"/>
  </r>
  <r>
    <s v="Setembro"/>
    <d v="2023-09-30T00:00:00"/>
    <s v="Contabilidade"/>
    <s v="DESPESAS DE SEGUROS"/>
    <x v="16"/>
    <s v="Seguros (predial, incêndio, eventos, etc.)"/>
    <s v="423024"/>
    <n v="-1534.02"/>
    <s v="Apropriação de Seguro Empresarial Sede e Polos do Guri 4/12 "/>
    <s v="Apropriação de Seguro Empresarial Sede e Polos do Guri 4/12"/>
  </r>
  <r>
    <s v="Outubro"/>
    <d v="2023-10-31T00:00:00"/>
    <s v="Contabilidade"/>
    <s v="DESPESAS DE SEGUROS"/>
    <x v="16"/>
    <s v="Seguros (predial, incêndio, eventos, etc.)"/>
    <n v="423024"/>
    <n v="-489.39"/>
    <s v="Apropriação de Seguro de Responsabilidade Civil 5/12 "/>
    <s v="Apropriação de Seguro de Responsabilidade Civil 5/12"/>
  </r>
  <r>
    <s v="Outubro"/>
    <d v="2023-10-31T00:00:00"/>
    <s v="Contabilidade"/>
    <s v="DESPESAS DE SEGUROS"/>
    <x v="16"/>
    <s v="Seguros (predial, incêndio, eventos, etc.)"/>
    <n v="423024"/>
    <n v="-1534.02"/>
    <s v="Apropriação de Seguro Empresarial Sede e Polos do Guri 5/12 "/>
    <s v="Apropriação de Seguro Empresarial Sede e Polos do Guri 5/12"/>
  </r>
  <r>
    <s v="Novembro"/>
    <d v="2023-11-30T00:00:00"/>
    <s v="Contabilidade"/>
    <s v="DESPESAS DE SEGUROS"/>
    <x v="16"/>
    <s v="Seguros (predial, incêndio, eventos, etc.)"/>
    <s v="423024"/>
    <n v="-489.39"/>
    <s v="Apropriação de Seguro de Responsabilidade Civil 6/12 "/>
    <s v="Apropriação de Seguro de Responsabilidade Civil 6/12"/>
  </r>
  <r>
    <s v="Novembro"/>
    <d v="2023-11-30T00:00:00"/>
    <s v="Contabilidade"/>
    <s v="DESPESAS DE SEGUROS"/>
    <x v="16"/>
    <s v="Seguros (predial, incêndio, eventos, etc.)"/>
    <s v="423024"/>
    <n v="-1534.02"/>
    <s v="Apropriação de Seguro Empresarial Sede e Polos do Guri 6/12 "/>
    <s v="Apropriação de Seguro Empresarial Sede e Polos do Guri 6/12"/>
  </r>
  <r>
    <s v="Dezembro"/>
    <d v="2023-12-31T00:00:00"/>
    <s v="Contabilidade"/>
    <s v="DESPESAS DE SEGUROS"/>
    <x v="16"/>
    <s v="Seguros (predial, incêndio, eventos, etc.)"/>
    <s v="423024"/>
    <n v="-489.39"/>
    <s v="Apropriação de Seguro de Responsabilidade Civil 7/12 "/>
    <s v="Apropriação de Seguro de Responsabilidade Civil 7/12"/>
  </r>
  <r>
    <s v="Dezembro"/>
    <d v="2023-12-31T00:00:00"/>
    <s v="Contabilidade"/>
    <s v="DESPESAS DE SEGUROS"/>
    <x v="16"/>
    <s v="Seguros (predial, incêndio, eventos, etc.)"/>
    <s v="423024"/>
    <n v="-1534.02"/>
    <s v="Apropriação de Seguro Empresarial Sede e Polos do Guri 7/12 "/>
    <s v="Apropriação de Seguro Empresarial Sede e Polos do Guri 7/12"/>
  </r>
  <r>
    <s v="Janeiro"/>
    <d v="2023-01-31T00:00:00"/>
    <s v="Gestão Administrativa"/>
    <s v="DESPESAS DE SEGUROS"/>
    <x v="16"/>
    <s v="Seguros (predial, incêndio, eventos, etc.)"/>
    <n v="423024"/>
    <n v="-478.01"/>
    <s v="Apropriação de Seguro (Berkley International do Brasil) 09/12 "/>
    <s v="Apropriação de Seguro (Berkley International do Brasil) 09/12"/>
  </r>
  <r>
    <s v="Janeiro"/>
    <d v="2023-01-31T00:00:00"/>
    <s v="Gestão Administrativa"/>
    <s v="DESPESAS DE SEGUROS"/>
    <x v="16"/>
    <s v="Seguros (predial, incêndio, eventos, etc.)"/>
    <n v="423024"/>
    <n v="-1548.44"/>
    <s v="Apropriação de Seguro (Porto Seguro Cia de Seguros Gerais) 08/12 "/>
    <s v="Apropriação de Seguro (Porto Seguro Cia de Seguros Gerais) 08/12"/>
  </r>
  <r>
    <s v="Janeiro"/>
    <d v="2023-01-31T00:00:00"/>
    <s v="Gestão Administrativa"/>
    <s v="DESPESAS DE SEGUROS"/>
    <x v="16"/>
    <s v="Seguros (predial, incêndio, eventos, etc.)"/>
    <n v="423024"/>
    <n v="-1299.78"/>
    <s v="Apropriação de Seguro (Porto Seguro Cia de Seguros Gerais) 05/12 "/>
    <s v="Apropriação de Seguro (Porto Seguro Cia de Seguros Gerais) 05/12"/>
  </r>
  <r>
    <s v="Janeiro"/>
    <d v="2023-01-31T00:00:00"/>
    <s v="Gestão Administrativa"/>
    <s v="DESPESAS DE SEGUROS"/>
    <x v="16"/>
    <s v="Seguros (predial, incêndio, eventos, etc.)"/>
    <n v="423024"/>
    <n v="-335.76"/>
    <s v="Apropriação de Seguro (Bradesco) 05/12 - Renovação Patrimonial instrumentos  "/>
    <s v="Apropriação de Seguro (Bradesco) 05/12 - Renovação Patrimonial instrumentos "/>
  </r>
  <r>
    <s v="Fevereiro"/>
    <d v="2023-02-28T00:00:00"/>
    <s v="Gestão Administrativa"/>
    <s v="DESPESAS DE SEGUROS"/>
    <x v="16"/>
    <s v="Seguros (predial, incêndio, eventos, etc.)"/>
    <n v="423024"/>
    <n v="-478.01"/>
    <s v="Apropriação de Seguro (Berkley International do Brasil) 10/12 "/>
    <s v="Apropriação de Seguro (Berkley International do Brasil) 10/12"/>
  </r>
  <r>
    <s v="Fevereiro"/>
    <d v="2023-02-28T00:00:00"/>
    <s v="Gestão Administrativa"/>
    <s v="DESPESAS DE SEGUROS"/>
    <x v="16"/>
    <s v="Seguros (predial, incêndio, eventos, etc.)"/>
    <n v="423024"/>
    <n v="-1548.44"/>
    <s v="Apropriação de Seguro (Porto Seguro Cia de Seguros Gerais) 09/12 "/>
    <s v="Apropriação de Seguro (Porto Seguro Cia de Seguros Gerais) 09/12"/>
  </r>
  <r>
    <s v="Fevereiro"/>
    <d v="2023-02-28T00:00:00"/>
    <s v="Gestão Administrativa"/>
    <s v="DESPESAS DE SEGUROS"/>
    <x v="16"/>
    <s v="Seguros (predial, incêndio, eventos, etc.)"/>
    <n v="423024"/>
    <n v="-1299.78"/>
    <s v="Apropriação de Seguro (Porto Seguro Cia de Seguros Gerais) 06/12 "/>
    <s v="Apropriação de Seguro (Porto Seguro Cia de Seguros Gerais) 06/12"/>
  </r>
  <r>
    <s v="Fevereiro"/>
    <d v="2023-02-28T00:00:00"/>
    <s v="Gestão Administrativa"/>
    <s v="DESPESAS DE SEGUROS"/>
    <x v="16"/>
    <s v="Seguros (predial, incêndio, eventos, etc.)"/>
    <n v="423024"/>
    <n v="-335.76"/>
    <s v="Apropriação de Seguro (Bradesco) 05/12 - Renovação Patrimonial instrumentos  "/>
    <s v="Apropriação de Seguro (Bradesco) 05/12 - Renovação Patrimonial instrumentos "/>
  </r>
  <r>
    <s v="Março"/>
    <d v="2023-03-31T00:00:00"/>
    <s v="Gestão Administrativa"/>
    <s v="DESPESAS DE SEGUROS"/>
    <x v="16"/>
    <s v="Seguros (predial, incêndio, eventos, etc.)"/>
    <n v="423024"/>
    <n v="-478.01"/>
    <s v="Apropriação de Seguro (Berkley International do Brasil) 11/12 "/>
    <s v="Apropriação de Seguro (Berkley International do Brasil) 11/12"/>
  </r>
  <r>
    <s v="Março"/>
    <d v="2023-03-31T00:00:00"/>
    <s v="Gestão Administrativa"/>
    <s v="DESPESAS DE SEGUROS"/>
    <x v="16"/>
    <s v="Seguros (predial, incêndio, eventos, etc.)"/>
    <n v="423024"/>
    <n v="-1548.44"/>
    <s v="Apropriação de Seguro (Porto Seguro Cia de Seguros Gerais) 10/12 "/>
    <s v="Apropriação de Seguro (Porto Seguro Cia de Seguros Gerais) 10/12"/>
  </r>
  <r>
    <s v="Março"/>
    <d v="2023-03-31T00:00:00"/>
    <s v="Gestão Administrativa"/>
    <s v="DESPESAS DE SEGUROS"/>
    <x v="16"/>
    <s v="Seguros (predial, incêndio, eventos, etc.)"/>
    <n v="423024"/>
    <n v="-1299.78"/>
    <s v="Apropriação de Seguro (Porto Seguro Cia de Seguros Gerais) 07/12 "/>
    <s v="Apropriação de Seguro (Porto Seguro Cia de Seguros Gerais) 07/12"/>
  </r>
  <r>
    <s v="Março"/>
    <d v="2023-03-31T00:00:00"/>
    <s v="Gestão Administrativa"/>
    <s v="DESPESAS DE SEGUROS"/>
    <x v="16"/>
    <s v="Seguros (predial, incêndio, eventos, etc.)"/>
    <n v="423024"/>
    <n v="-335.76"/>
    <s v="Apropriação de Seguro (Bradesco) 06/12 - Renovação Patrimonial instrumentos  "/>
    <s v="Apropriação de Seguro (Bradesco) 06/12 - Renovação Patrimonial instrumentos "/>
  </r>
  <r>
    <s v="Abril"/>
    <d v="2023-04-30T00:00:00"/>
    <s v="Gestão Administrativa"/>
    <s v="DESPESAS DE SEGUROS"/>
    <x v="16"/>
    <s v="Seguros (predial, incêndio, eventos, etc.)"/>
    <n v="423024"/>
    <n v="-478.01"/>
    <s v="Apropriação de Seguro (Berkley International do Brasil) 12/12 "/>
    <s v="Apropriação de Seguro (Berkley International do Brasil) 12/12"/>
  </r>
  <r>
    <s v="Abril"/>
    <d v="2023-04-30T00:00:00"/>
    <s v="Gestão Administrativa"/>
    <s v="DESPESAS DE SEGUROS"/>
    <x v="16"/>
    <s v="Seguros (predial, incêndio, eventos, etc.)"/>
    <n v="423024"/>
    <n v="-1548.44"/>
    <s v="Apropriação de Seguro (Porto Seguro Cia de Seguros Gerais) 11/12 "/>
    <s v="Apropriação de Seguro (Porto Seguro Cia de Seguros Gerais) 11/12"/>
  </r>
  <r>
    <s v="Abril"/>
    <d v="2023-04-30T00:00:00"/>
    <s v="Gestão Administrativa"/>
    <s v="DESPESAS DE SEGUROS"/>
    <x v="16"/>
    <s v="Seguros (predial, incêndio, eventos, etc.)"/>
    <n v="423024"/>
    <n v="-1299.78"/>
    <s v="Apropriação de Seguro (Porto Seguro Cia de Seguros Gerais) 08/12 "/>
    <s v="Apropriação de Seguro (Porto Seguro Cia de Seguros Gerais) 08/12"/>
  </r>
  <r>
    <s v="Abril"/>
    <d v="2023-04-30T00:00:00"/>
    <s v="Gestão Administrativa"/>
    <s v="DESPESAS DE SEGUROS"/>
    <x v="16"/>
    <s v="Seguros (predial, incêndio, eventos, etc.)"/>
    <n v="423024"/>
    <n v="-335.76"/>
    <s v="Apropriação de Seguro (Bradesco) 07/12 - Renovação Patrimonial instrumentos  "/>
    <s v="Apropriação de Seguro (Bradesco) 07/12 - Renovação Patrimonial instrumentos "/>
  </r>
  <r>
    <s v="Maio"/>
    <d v="2023-05-31T00:00:00"/>
    <s v="Gestão Administrativa"/>
    <s v="DESPESAS DE SEGUROS"/>
    <x v="16"/>
    <s v="Seguros (predial, incêndio, eventos, etc.)"/>
    <n v="423024"/>
    <n v="-1548.44"/>
    <s v="Apropriação de Seguro (Porto Seguro Cia de Seguros Gerais) 12/12 "/>
    <s v="Apropriação de Seguro (Porto Seguro Cia de Seguros Gerais) 12/12"/>
  </r>
  <r>
    <s v="Maio"/>
    <d v="2023-05-31T00:00:00"/>
    <s v="Gestão Administrativa"/>
    <s v="DESPESAS DE SEGUROS"/>
    <x v="16"/>
    <s v="Seguros (predial, incêndio, eventos, etc.)"/>
    <n v="423024"/>
    <n v="-335.76"/>
    <s v="Apropriação de Seguro (Bradesco) 8/12 - Renovação Patrimonial instrumentos  "/>
    <s v="Apropriação de Seguro (Bradesco) 8/12 - Renovação Patrimonial instrumentos "/>
  </r>
  <r>
    <s v="Maio"/>
    <d v="2023-05-31T00:00:00"/>
    <s v="Gestão Administrativa"/>
    <s v="DESPESAS DE SEGUROS"/>
    <x v="16"/>
    <s v="Seguros (predial, incêndio, eventos, etc.)"/>
    <n v="423024"/>
    <n v="-1299.78"/>
    <s v="Apropriação de Seguro (Porto Seguro Cia de Seguros Gerais) 9/12 "/>
    <s v="Apropriação de Seguro (Porto Seguro Cia de Seguros Gerais) 9/12"/>
  </r>
  <r>
    <s v="Junho"/>
    <d v="2023-06-30T00:00:00"/>
    <s v="Gestão Administrativa"/>
    <s v="DESPESAS DE SEGUROS"/>
    <x v="16"/>
    <s v="Seguros (predial, incêndio, eventos, etc.)"/>
    <n v="423024"/>
    <n v="-1299.78"/>
    <s v="Apropriação de Seguro Autofrota 10/12 "/>
    <s v="Apropriação de Seguro Autofrota 10/12"/>
  </r>
  <r>
    <s v="Junho"/>
    <d v="2023-06-30T00:00:00"/>
    <s v="Gestão Administrativa"/>
    <s v="DESPESAS DE SEGUROS"/>
    <x v="16"/>
    <s v="Seguros (predial, incêndio, eventos, etc.)"/>
    <n v="423024"/>
    <n v="-335.76"/>
    <s v="Apropriação de Seguro Patrimonial instrumentos 9/12 "/>
    <s v="Apropriação de Seguro Patrimonial instrumentos 9/12"/>
  </r>
  <r>
    <s v="Junho"/>
    <d v="2023-06-30T00:00:00"/>
    <s v="Gestão Administrativa"/>
    <s v="DESPESAS DE SEGUROS"/>
    <x v="16"/>
    <s v="Seguros (predial, incêndio, eventos, etc.)"/>
    <n v="423024"/>
    <n v="-439.2"/>
    <s v="Apropriação de Seguro Patrimonial instrumentos 1/12 "/>
    <s v="Apropriação de Seguro Patrimonial instrumentos 1/12"/>
  </r>
  <r>
    <s v="Julho"/>
    <d v="2023-07-31T00:00:00"/>
    <s v="Gestão Administrativa"/>
    <s v="DESPESAS DE SEGUROS"/>
    <x v="16"/>
    <s v="Seguros (predial, incêndio, eventos, etc.)"/>
    <n v="423024"/>
    <n v="-1299.78"/>
    <s v="Apropriação de Seguro Autofrota 11/12 "/>
    <s v="Apropriação de Seguro Autofrota 11/12"/>
  </r>
  <r>
    <s v="Julho"/>
    <d v="2023-07-31T00:00:00"/>
    <s v="Gestão Administrativa"/>
    <s v="DESPESAS DE SEGUROS"/>
    <x v="16"/>
    <s v="Seguros (predial, incêndio, eventos, etc.)"/>
    <n v="423024"/>
    <n v="-335.76"/>
    <s v="Apropriação de Seguro Patrimonial instrumentos 10/12 "/>
    <s v="Apropriação de Seguro Patrimonial instrumentos 10/12"/>
  </r>
  <r>
    <s v="Julho"/>
    <d v="2023-07-31T00:00:00"/>
    <s v="Gestão Administrativa"/>
    <s v="DESPESAS DE SEGUROS"/>
    <x v="16"/>
    <s v="Seguros (predial, incêndio, eventos, etc.)"/>
    <n v="423024"/>
    <n v="-439.2"/>
    <s v="Apropriação de Seguro Patrimonial instrumentos 2/12 "/>
    <s v="Apropriação de Seguro Patrimonial instrumentos 2/12"/>
  </r>
  <r>
    <s v="Agosto"/>
    <d v="2023-08-31T00:00:00"/>
    <s v="Gestão Administrativa"/>
    <s v="DESPESAS DE SEGUROS"/>
    <x v="16"/>
    <s v="Seguros (predial, incêndio, eventos, etc.)"/>
    <n v="423024"/>
    <n v="-1299.78"/>
    <s v="Apropriação de Seguro Autofrota 12/12 "/>
    <s v="Apropriação de Seguro Autofrota 12/12"/>
  </r>
  <r>
    <s v="Agosto"/>
    <d v="2023-08-31T00:00:00"/>
    <s v="Gestão Administrativa"/>
    <s v="DESPESAS DE SEGUROS"/>
    <x v="16"/>
    <s v="Seguros (predial, incêndio, eventos, etc.)"/>
    <n v="423024"/>
    <n v="-335.76"/>
    <s v="Apropriação de Seguro Patrimonial instrumentos 11/12 "/>
    <s v="Apropriação de Seguro Patrimonial instrumentos 11/12"/>
  </r>
  <r>
    <s v="Agosto"/>
    <d v="2023-08-31T00:00:00"/>
    <s v="Gestão Administrativa"/>
    <s v="DESPESAS DE SEGUROS"/>
    <x v="16"/>
    <s v="Seguros (predial, incêndio, eventos, etc.)"/>
    <n v="423024"/>
    <n v="-439.2"/>
    <s v="Apropriação de Seguro Patrimonial instrumentos 3/12 "/>
    <s v="Apropriação de Seguro Patrimonial instrumentos 3/12"/>
  </r>
  <r>
    <s v="Setembro"/>
    <d v="2023-09-30T00:00:00"/>
    <s v="Gestão Administrativa"/>
    <s v="DESPESAS DE SEGUROS"/>
    <x v="16"/>
    <s v="Seguros (predial, incêndio, eventos, etc.)"/>
    <s v="423024"/>
    <n v="-1535.22"/>
    <s v="Apropriação de Seguro Autofrota 01/12 "/>
    <s v="Apropriação de Seguro Autofrota 01/12"/>
  </r>
  <r>
    <s v="Setembro"/>
    <d v="2023-09-30T00:00:00"/>
    <s v="Gestão Administrativa"/>
    <s v="DESPESAS DE SEGUROS"/>
    <x v="16"/>
    <s v="Seguros (predial, incêndio, eventos, etc.)"/>
    <s v="423024"/>
    <n v="-335.76"/>
    <s v="Apropriação de Seguro Patrimonial instrumentos 12/12 "/>
    <s v="Apropriação de Seguro Patrimonial instrumentos 12/12"/>
  </r>
  <r>
    <s v="Setembro"/>
    <d v="2023-09-30T00:00:00"/>
    <s v="Gestão Administrativa"/>
    <s v="DESPESAS DE SEGUROS"/>
    <x v="16"/>
    <s v="Seguros (predial, incêndio, eventos, etc.)"/>
    <s v="423024"/>
    <n v="-439.2"/>
    <s v="Apropriação de Seguro Patrimonial instrumentos 4/12 "/>
    <s v="Apropriação de Seguro Patrimonial instrumentos 4/12"/>
  </r>
  <r>
    <s v="Outubro"/>
    <d v="2023-10-31T00:00:00"/>
    <s v="Gestão Administrativa"/>
    <s v="DESPESAS DE SEGUROS"/>
    <x v="16"/>
    <s v="Seguros (predial, incêndio, eventos, etc.)"/>
    <n v="423024"/>
    <n v="-1535.22"/>
    <s v="Apropriação de Seguro Autofrota 02/12 "/>
    <s v="Apropriação de Seguro Autofrota 02/12"/>
  </r>
  <r>
    <s v="Outubro"/>
    <d v="2023-10-31T00:00:00"/>
    <s v="Gestão Administrativa"/>
    <s v="DESPESAS DE SEGUROS"/>
    <x v="16"/>
    <s v="Seguros (predial, incêndio, eventos, etc.)"/>
    <n v="423024"/>
    <n v="-439.2"/>
    <s v="Apropriação de Seguro Patrimonial instrumentos 5/12 "/>
    <s v="Apropriação de Seguro Patrimonial instrumentos 5/12"/>
  </r>
  <r>
    <s v="Outubro"/>
    <d v="2023-10-31T00:00:00"/>
    <s v="Gestão Administrativa"/>
    <s v="DESPESAS DE SEGUROS"/>
    <x v="16"/>
    <s v="Seguros (predial, incêndio, eventos, etc.)"/>
    <n v="423024"/>
    <n v="-399.87"/>
    <s v="Apropriação de Seguro Patrimonial instrumentos 01/12 "/>
    <s v="Apropriação de Seguro Patrimonial instrumentos 01/12"/>
  </r>
  <r>
    <s v="Novembro"/>
    <d v="2023-11-30T00:00:00"/>
    <s v="Gestão Administrativa"/>
    <s v="DESPESAS DE SEGUROS"/>
    <x v="16"/>
    <s v="Seguros (predial, incêndio, eventos, etc.)"/>
    <s v="423024"/>
    <n v="-1535.22"/>
    <s v="Apropriação de Seguro Autofrota 03/12 "/>
    <s v="Apropriação de Seguro Autofrota 03/12"/>
  </r>
  <r>
    <s v="Novembro"/>
    <d v="2023-11-30T00:00:00"/>
    <s v="Gestão Administrativa"/>
    <s v="DESPESAS DE SEGUROS"/>
    <x v="16"/>
    <s v="Seguros (predial, incêndio, eventos, etc.)"/>
    <s v="423024"/>
    <n v="-439.2"/>
    <s v="Apropriação de Seguro Patrimonial instrumentos 6/12 "/>
    <s v="Apropriação de Seguro Patrimonial instrumentos 6/12"/>
  </r>
  <r>
    <s v="Novembro"/>
    <d v="2023-11-30T00:00:00"/>
    <s v="Gestão Administrativa"/>
    <s v="DESPESAS DE SEGUROS"/>
    <x v="16"/>
    <s v="Seguros (predial, incêndio, eventos, etc.)"/>
    <s v="423024"/>
    <n v="-399.87"/>
    <s v="Apropriação de Seguro Patrimonial instrumentos 02/12 "/>
    <s v="Apropriação de Seguro Patrimonial instrumentos 02/12"/>
  </r>
  <r>
    <s v="Dezembro"/>
    <d v="2023-12-31T00:00:00"/>
    <s v="Gestão Administrativa"/>
    <s v="DESPESAS DE SEGUROS"/>
    <x v="16"/>
    <s v="Seguros (predial, incêndio, eventos, etc.)"/>
    <s v="423024"/>
    <n v="-1535.22"/>
    <s v="Apropriação de Seguro Autofrota 04/12 "/>
    <s v="Apropriação de Seguro Autofrota 04/12"/>
  </r>
  <r>
    <s v="Dezembro"/>
    <d v="2023-12-31T00:00:00"/>
    <s v="Gestão Administrativa"/>
    <s v="DESPESAS DE SEGUROS"/>
    <x v="16"/>
    <s v="Seguros (predial, incêndio, eventos, etc.)"/>
    <s v="423024"/>
    <n v="-439.2"/>
    <s v="Apropriação de Seguro Patrimonial instrumentos 7/12 "/>
    <s v="Apropriação de Seguro Patrimonial instrumentos 7/12"/>
  </r>
  <r>
    <s v="Dezembro"/>
    <d v="2023-12-31T00:00:00"/>
    <s v="Gestão Administrativa"/>
    <s v="DESPESAS DE SEGUROS"/>
    <x v="16"/>
    <s v="Seguros (predial, incêndio, eventos, etc.)"/>
    <s v="423024"/>
    <n v="-399.87"/>
    <s v="Apropriação de Seguro Patrimonial instrumentos 03/12 "/>
    <s v="Apropriação de Seguro Patrimonial instrumentos 03/12"/>
  </r>
  <r>
    <s v="Junho"/>
    <d v="2023-06-30T00:00:00"/>
    <s v="Folha De Pagamento"/>
    <s v="DESPESAS FGTS RESCISÃO - AREA FIM"/>
    <x v="0"/>
    <s v="Área Fim"/>
    <n v="40749"/>
    <n v="-39.6"/>
    <s v="Pagto. doc. N. 06/2023 G F a ENCARGOS S/PROVISÃO "/>
    <s v="06/2023 G F_ENCARGOS S/PROVISÃO"/>
  </r>
  <r>
    <s v="Agosto"/>
    <d v="2023-08-17T00:00:00"/>
    <s v="Folha De Pagamento"/>
    <s v="DESPESAS FGTS RESCISÃO - AREA FIM"/>
    <x v="0"/>
    <s v="Área Fim"/>
    <n v="40749"/>
    <n v="-3966.1"/>
    <s v="Pagto. doc. N. 08/2023 G F  a ENCARGOS S/PROVISÃO "/>
    <s v="08/2023 G F _ENCARGOS S/PROVISÃO"/>
  </r>
  <r>
    <s v="Setembro"/>
    <d v="2023-09-22T00:00:00"/>
    <s v="Folha De Pagamento"/>
    <s v="DESPESAS FGTS RESCISÃO - AREA FIM"/>
    <x v="0"/>
    <s v="Área Fim"/>
    <s v="40749"/>
    <n v="-8270.18"/>
    <s v="FGTS S/ RESCISÃO 09/2023 "/>
    <s v="FGTS S/ RESCISÃO 09/2023"/>
  </r>
  <r>
    <s v="Dezembro"/>
    <d v="2023-12-22T00:00:00"/>
    <s v="Folha De Pagamento"/>
    <s v="DESPESAS FGTS RESCISÃO - AREA FIM"/>
    <x v="0"/>
    <s v="Área Fim"/>
    <s v="40749"/>
    <n v="-4395"/>
    <s v="Pagto. doc. N. 12/2023 G F a ENCARGOS S/PROVISÃO "/>
    <s v="12/2023 G F_ENCARGOS S/PROVISÃO"/>
  </r>
  <r>
    <s v="Junho"/>
    <d v="2023-06-30T00:00:00"/>
    <s v="Folha De Pagamento"/>
    <s v="DESPESAS FGTS RESCISÃO - AREA MEIO"/>
    <x v="1"/>
    <s v="Área Meio"/>
    <n v="40732"/>
    <n v="-43.55"/>
    <s v="Pagto. doc. N. 06/2023 G M a ENCARGOS S/PROVISÃO "/>
    <s v="06/2023 G M_ENCARGOS S/PROVISÃO"/>
  </r>
  <r>
    <s v="Agosto"/>
    <d v="2023-08-01T00:00:00"/>
    <s v="Folha De Pagamento"/>
    <s v="DESPESAS FGTS RESCISÃO - AREA MEIO"/>
    <x v="1"/>
    <s v="Área Meio"/>
    <n v="40732"/>
    <n v="-14662.5"/>
    <s v="Pagto. doc. N. 07/2023 G M a ENCARGOS S/PROVISÃO "/>
    <s v="07/2023 G M_ENCARGOS S/PROVISÃO"/>
  </r>
  <r>
    <s v="Outubro"/>
    <d v="2023-10-18T00:00:00"/>
    <s v="Folha De Pagamento"/>
    <s v="DESPESAS FGTS RESCISÃO - AREA MEIO"/>
    <x v="1"/>
    <s v="Área Meio"/>
    <s v="40732"/>
    <n v="-14530.22"/>
    <s v="Pagto. doc. N. 10/2023 G M  a ENCARGOS S/PROVISÃO "/>
    <s v="10/2023 G M _ENCARGOS S/PROVISÃO"/>
  </r>
  <r>
    <s v="Outubro"/>
    <d v="2023-10-27T00:00:00"/>
    <s v="Folha De Pagamento"/>
    <s v="DESPESAS FGTS RESCISÃO - AREA MEIO"/>
    <x v="1"/>
    <s v="Área Meio"/>
    <s v="40732"/>
    <n v="-424.65"/>
    <s v="Pagto. doc. N. 10/2023 GM a ENCARGOS S/PROVISÃO "/>
    <s v="10/2023 GM_ENCARGOS S/PROVISÃO"/>
  </r>
  <r>
    <s v="Dezembro"/>
    <d v="2023-12-22T00:00:00"/>
    <s v="Folha De Pagamento"/>
    <s v="DESPESAS FGTS RESCISÃO - AREA MEIO"/>
    <x v="1"/>
    <s v="Área Meio"/>
    <s v="40732"/>
    <n v="-53"/>
    <s v="Pagto. doc. N. 12/2023 G M a ENCARGOS S/PROVISÃO "/>
    <s v="12/2023 G M_ENCARGOS S/PROVISÃO"/>
  </r>
  <r>
    <s v="Maio"/>
    <d v="2023-05-02T00:00:00"/>
    <s v="Diretoria"/>
    <s v="DESPESAS LEGAIS"/>
    <x v="10"/>
    <s v="Despesas diversas (outsourcing, licenças e manutenção de softwares, plataformas digitais, afiliações, despesas administrativas, logística, etc.)"/>
    <n v="422523"/>
    <n v="-1200"/>
    <s v="Pagto. ref. Taxa ABRAOSC 05/23 (Boleto 05/23 - Associção Bras das Organizaçoes Sociais) "/>
    <s v="Taxa ABRAOSC 05/23 (Boleto 05/23 - Associção Bras das Organizaçoes Sociais)"/>
  </r>
  <r>
    <s v="Julho"/>
    <d v="2023-07-03T00:00:00"/>
    <s v="Diretoria"/>
    <s v="DESPESAS LEGAIS"/>
    <x v="10"/>
    <s v="Despesas diversas (outsourcing, licenças e manutenção de softwares, plataformas digitais, afiliações, despesas administrativas, logística, etc.)"/>
    <n v="422523"/>
    <n v="-1500"/>
    <s v="Pagto. ref. Taxa ABRAOSC 07/23 (Boleto 07/23 - Associção Bras das Organizaçoes Sociais) "/>
    <s v="Taxa ABRAOSC 07/23 (Boleto 07/23 - Associção Bras das Organizaçoes Sociais)"/>
  </r>
  <r>
    <s v="Setembro"/>
    <d v="2023-09-05T00:00:00"/>
    <s v="Diretoria"/>
    <s v="DESPESAS LEGAIS"/>
    <x v="10"/>
    <s v="Despesas diversas (outsourcing, licenças e manutenção de softwares, plataformas digitais, afiliações, despesas administrativas, logística, etc.)"/>
    <s v="422523"/>
    <n v="-1500"/>
    <s v="Pagto. ref. Taxa ABRAOSC 09/23 (Boleto 09/23 - Associção Bras das Organizaçoes Sociais) "/>
    <s v="Taxa ABRAOSC 09/23 (Boleto 09/23 - Associção Bras das Organizaçoes Sociais)"/>
  </r>
  <r>
    <s v="Novembro"/>
    <d v="2023-11-07T00:00:00"/>
    <s v="Diretoria"/>
    <s v="DESPESAS LEGAIS"/>
    <x v="10"/>
    <s v="Despesas diversas (outsourcing, licenças e manutenção de softwares, plataformas digitais, afiliações, despesas administrativas, logística, etc.)"/>
    <s v="422523"/>
    <n v="-1500"/>
    <s v="Pagto. ref. Taxa ABRAOSC 11/23 (Boleto 11/23 - Associção Bras das Organizaçoes Sociais) "/>
    <s v="Taxa ABRAOSC 11/23 (Boleto 11/23 - Associção Bras das Organizaçoes Sociais)"/>
  </r>
  <r>
    <s v="Julho"/>
    <d v="2023-07-31T00:00:00"/>
    <s v="Financeiro"/>
    <s v="DESPESAS LEGAIS"/>
    <x v="10"/>
    <s v="Despesas diversas (outsourcing, licenças e manutenção de softwares, plataformas digitais, afiliações, despesas administrativas, logística, etc.)"/>
    <n v="422523"/>
    <n v="-41.11"/>
    <s v="Baixa referente a Fundo Fixo dos meses 05, 06 e 07/2023 "/>
    <s v="Baixa referente a Fundo Fixo dos meses 05, 06 e 07/2023"/>
  </r>
  <r>
    <s v="Junho"/>
    <d v="2023-06-15T00:00:00"/>
    <s v="Gestão Administrativa"/>
    <s v="DESPESAS LEGAIS"/>
    <x v="10"/>
    <s v="Despesas diversas (outsourcing, licenças e manutenção de softwares, plataformas digitais, afiliações, despesas administrativas, logística, etc.)"/>
    <n v="422523"/>
    <n v="-404.25"/>
    <s v="Pagto. ref. Certificado Digital (Boleto 33887654- Valid Cerificadora Digital Ltda) "/>
    <s v="Certificado Digital (Boleto 33887654- Valid Cerificadora Digital Ltda)"/>
  </r>
  <r>
    <s v="Novembro"/>
    <d v="2023-11-08T00:00:00"/>
    <s v="Gestão Administrativa"/>
    <s v="DESPESAS LEGAIS"/>
    <x v="10"/>
    <s v="Despesas diversas (outsourcing, licenças e manutenção de softwares, plataformas digitais, afiliações, despesas administrativas, logística, etc.)"/>
    <s v="422523"/>
    <n v="-174"/>
    <s v="Pagto. ref. Certificado Digital (Boleto 38150670 - Valid Cerificadora Digital Ltda) "/>
    <s v="Certificado Digital (Boleto 38150670 - Valid Cerificadora Digital Ltda)"/>
  </r>
  <r>
    <s v="Janeiro"/>
    <d v="2023-01-16T00:00:00"/>
    <s v="GRUPOS INFANTIS/JUVENIS"/>
    <s v="DESPESAS LEGAIS"/>
    <x v="3"/>
    <s v="Grupos Artístico-pedagógicos"/>
    <n v="422523"/>
    <n v="-3555.25"/>
    <s v="Pagto. ref. Recolh. Direitos Autorais (Boleto 9019699923 - Escritório Central de Arrecadação e Distribuiçãop ECAD) "/>
    <s v="Recolh. Direitos Autorais (Boleto 9019699923 - Escritório Central de Arrecadação e Distribuiçãop ECAD)"/>
  </r>
  <r>
    <s v="Julho"/>
    <d v="2023-07-14T00:00:00"/>
    <s v="GRUPOS INFANTIS/JUVENIS"/>
    <s v="DESPESAS LEGAIS"/>
    <x v="3"/>
    <s v="Grupos Artístico-pedagógicos"/>
    <n v="422523"/>
    <n v="-919.5"/>
    <s v="TED nº 140723 ref. Adiant. ao Fornec. Ordem dos Musicos do Brasil CRESP "/>
    <s v="TED nº 140723 ref. Adiant. ao Fornec. Ordem dos Musicos do Brasil CRESP"/>
  </r>
  <r>
    <s v="Julho"/>
    <d v="2023-07-14T00:00:00"/>
    <s v="GRUPOS INFANTIS/JUVENIS"/>
    <s v="DESPESAS LEGAIS"/>
    <x v="3"/>
    <s v="Grupos Artístico-pedagógicos"/>
    <n v="422523"/>
    <n v="-919.5"/>
    <s v="TED nº 140723 ref. Adiant. ao Fornec. Sindicato dos Musicos Profissionais do Estado de São Paulo "/>
    <s v="TED nº 140723 ref. Adiant. ao Fornec. Sindicato dos Musicos Profissionais do Estado de São Paulo"/>
  </r>
  <r>
    <s v="Julho"/>
    <d v="2023-07-18T00:00:00"/>
    <s v="GRUPOS INFANTIS/JUVENIS"/>
    <s v="DESPESAS LEGAIS"/>
    <x v="3"/>
    <s v="Grupos Artístico-pedagógicos"/>
    <n v="422523"/>
    <n v="-2798.17"/>
    <s v="Pagto. ref. Recolh. Direitos Autorais (Boleto 9020211678 - Escritório Central de Arrecadação e Distribuiçãop ECAD) "/>
    <s v="Recolh. Direitos Autorais (Boleto 9020211678 - Escritório Central de Arrecadação e Distribuiçãop ECAD)"/>
  </r>
  <r>
    <s v="Julho"/>
    <d v="2023-07-18T00:00:00"/>
    <s v="GRUPOS INFANTIS/JUVENIS"/>
    <s v="DESPESAS LEGAIS"/>
    <x v="3"/>
    <s v="Grupos Artístico-pedagógicos"/>
    <n v="422523"/>
    <n v="-3072.9"/>
    <s v="Pagto. ref. Recolh. Direitos Autorais (Boleto 9020211648 - Escritório Central de Arrecadação e Distribuiçãop ECAD) "/>
    <s v="Recolh. Direitos Autorais (Boleto 9020211648 - Escritório Central de Arrecadação e Distribuiçãop ECAD)"/>
  </r>
  <r>
    <s v="Julho"/>
    <d v="2023-07-18T00:00:00"/>
    <s v="GRUPOS INFANTIS/JUVENIS"/>
    <s v="DESPESAS LEGAIS"/>
    <x v="3"/>
    <s v="Grupos Artístico-pedagógicos"/>
    <n v="422523"/>
    <n v="-4263.3900000000003"/>
    <s v="Pagto. ref. Recolh. Direitos Autorais (Boleto 9020211715 - Escritório Central de Arrecadação e Distribuiçãop ECAD) "/>
    <s v="Recolh. Direitos Autorais (Boleto 9020211715 - Escritório Central de Arrecadação e Distribuiçãop ECAD)"/>
  </r>
  <r>
    <s v="Julho"/>
    <d v="2023-07-19T00:00:00"/>
    <s v="GRUPOS INFANTIS/JUVENIS"/>
    <s v="DESPESAS LEGAIS"/>
    <x v="3"/>
    <s v="Grupos Artístico-pedagógicos"/>
    <n v="422523"/>
    <n v="-3866.56"/>
    <s v="Pagto. ref. Recolh. Direitos Autorais (Boleto 9020213592 - Escritório Central de Arrecadação e Distribuiçãop ECAD) "/>
    <s v="Recolh. Direitos Autorais (Boleto 9020213592 - Escritório Central de Arrecadação e Distribuiçãop ECAD)"/>
  </r>
  <r>
    <s v="Agosto"/>
    <d v="2023-08-01T00:00:00"/>
    <s v="GRUPOS INFANTIS/JUVENIS"/>
    <s v="DESPESAS LEGAIS"/>
    <x v="3"/>
    <s v="Grupos Artístico-pedagógicos"/>
    <n v="422523"/>
    <n v="-919.5"/>
    <s v="Pagto. ref. Rec.210723 - Sindicato do Músicos Prof. SP "/>
    <s v="Rec.210723 - Sindicato do Músicos Prof. SP"/>
  </r>
  <r>
    <s v="Agosto"/>
    <d v="2023-08-01T00:00:00"/>
    <s v="GRUPOS INFANTIS/JUVENIS"/>
    <s v="DESPESAS LEGAIS"/>
    <x v="3"/>
    <s v="Grupos Artístico-pedagógicos"/>
    <n v="422523"/>
    <n v="919.5"/>
    <s v="Baixa de Adianto. doc. 210723 de Sindicato Dos Musicos Profissionais "/>
    <s v="210723_Sindicato Dos Musicos Profissionais"/>
  </r>
  <r>
    <s v="Agosto"/>
    <d v="2023-08-01T00:00:00"/>
    <s v="GRUPOS INFANTIS/JUVENIS"/>
    <s v="DESPESAS LEGAIS"/>
    <x v="3"/>
    <s v="Grupos Artístico-pedagógicos"/>
    <n v="422523"/>
    <n v="-919.5"/>
    <s v="Pagto. ref. Recibo 129409- Ordem dos Músicos do Brasil "/>
    <s v="Recibo 129409- Ordem dos Músicos do Brasil"/>
  </r>
  <r>
    <s v="Agosto"/>
    <d v="2023-08-01T00:00:00"/>
    <s v="GRUPOS INFANTIS/JUVENIS"/>
    <s v="DESPESAS LEGAIS"/>
    <x v="3"/>
    <s v="Grupos Artístico-pedagógicos"/>
    <n v="422523"/>
    <n v="919.5"/>
    <s v="Baixa de Adianto. doc. 129409 de Ordem Dos Musicos Do Brasil "/>
    <s v="129409_Ordem Dos Musicos Do Brasil"/>
  </r>
  <r>
    <s v="Setembro"/>
    <d v="2023-09-04T00:00:00"/>
    <s v="GRUPOS INFANTIS/JUVENIS"/>
    <s v="DESPESAS LEGAIS"/>
    <x v="3"/>
    <s v="Grupos Artístico-pedagógicos"/>
    <s v="422523"/>
    <n v="-2035.03"/>
    <s v="Pagto. ref. Recolh. Direitos Autorais (Boleto 9020350502 - Escritório Central de Arrecadação e Distribuiçãop ECAD) "/>
    <s v="Recolh. Direitos Autorais (Boleto 9020350502 - Escritório Central de Arrecadação e Distribuiçãop ECAD)"/>
  </r>
  <r>
    <s v="Setembro"/>
    <d v="2023-09-04T00:00:00"/>
    <s v="GRUPOS INFANTIS/JUVENIS"/>
    <s v="DESPESAS LEGAIS"/>
    <x v="3"/>
    <s v="Grupos Artístico-pedagógicos"/>
    <s v="422523"/>
    <n v="-2035.03"/>
    <s v="Pagto. ref. Recolh. Direitos Autorais (Boleto 9020350429 - Escritório Central de Arrecadação e Distribuiçãop ECAD) "/>
    <s v="Recolh. Direitos Autorais (Boleto 9020350429 - Escritório Central de Arrecadação e Distribuiçãop ECAD)"/>
  </r>
  <r>
    <s v="Setembro"/>
    <d v="2023-09-04T00:00:00"/>
    <s v="GRUPOS INFANTIS/JUVENIS"/>
    <s v="DESPESAS LEGAIS"/>
    <x v="3"/>
    <s v="Grupos Artístico-pedagógicos"/>
    <s v="422523"/>
    <n v="-2035.03"/>
    <s v="Pagto. ref. Recolh. Direitos Autorais (Boleto 9020350406 - Escritório Central de Arrecadação e Distribuiçãop ECAD) "/>
    <s v="Recolh. Direitos Autorais (Boleto 9020350406 - Escritório Central de Arrecadação e Distribuiçãop ECAD)"/>
  </r>
  <r>
    <s v="Setembro"/>
    <d v="2023-09-04T00:00:00"/>
    <s v="GRUPOS INFANTIS/JUVENIS"/>
    <s v="DESPESAS LEGAIS"/>
    <x v="3"/>
    <s v="Grupos Artístico-pedagógicos"/>
    <s v="422523"/>
    <n v="-1343.12"/>
    <s v="Pagto. ref. Recolh. Direitos Autorais (Boleto 9020350522 - Escritório Central de Arrecadação e Distribuiçãop ECAD) "/>
    <s v="Recolh. Direitos Autorais (Boleto 9020350522 - Escritório Central de Arrecadação e Distribuiçãop ECAD)"/>
  </r>
  <r>
    <s v="Setembro"/>
    <d v="2023-09-04T00:00:00"/>
    <s v="GRUPOS INFANTIS/JUVENIS"/>
    <s v="DESPESAS LEGAIS"/>
    <x v="3"/>
    <s v="Grupos Artístico-pedagógicos"/>
    <s v="422523"/>
    <n v="-3540.95"/>
    <s v="Pagto. ref. Recolh. Direitos Autorais (Boleto 9020350515 - Escritório Central de Arrecadação e Distribuiçãop ECAD) "/>
    <s v="Recolh. Direitos Autorais (Boleto 9020350515 - Escritório Central de Arrecadação e Distribuiçãop ECAD)"/>
  </r>
  <r>
    <s v="Setembro"/>
    <d v="2023-09-04T00:00:00"/>
    <s v="GRUPOS INFANTIS/JUVENIS"/>
    <s v="DESPESAS LEGAIS"/>
    <x v="3"/>
    <s v="Grupos Artístico-pedagógicos"/>
    <s v="422523"/>
    <n v="-2035.03"/>
    <s v="Pagto. ref. Recolh. Direitos Autorais (Boleto 9020350431 - Escritório Central de Arrecadação e Distribuiçãop ECAD) "/>
    <s v="Recolh. Direitos Autorais (Boleto 9020350431 - Escritório Central de Arrecadação e Distribuiçãop ECAD)"/>
  </r>
  <r>
    <s v="Setembro"/>
    <d v="2023-09-05T00:00:00"/>
    <s v="GRUPOS INFANTIS/JUVENIS"/>
    <s v="DESPESAS LEGAIS"/>
    <x v="3"/>
    <s v="Grupos Artístico-pedagógicos"/>
    <s v="422523"/>
    <n v="-1658.55"/>
    <s v="Pagto. ref. Recolh. Direitos Autorais (Boleto 9020351171 - Escritório Central de Arrecadação e Distribuiçãop ECAD) "/>
    <s v="Recolh. Direitos Autorais (Boleto 9020351171 - Escritório Central de Arrecadação e Distribuiçãop ECAD)"/>
  </r>
  <r>
    <s v="Setembro"/>
    <d v="2023-09-05T00:00:00"/>
    <s v="GRUPOS INFANTIS/JUVENIS"/>
    <s v="DESPESAS LEGAIS"/>
    <x v="3"/>
    <s v="Grupos Artístico-pedagógicos"/>
    <s v="422523"/>
    <n v="-1617.85"/>
    <s v="Pagto. ref. Recolh. Direitos Autorais (Boleto 9020351597 - Escritório Central de Arrecadação e Distribuiçãop ECAD) "/>
    <s v="Recolh. Direitos Autorais (Boleto 9020351597 - Escritório Central de Arrecadação e Distribuiçãop ECAD)"/>
  </r>
  <r>
    <s v="Setembro"/>
    <d v="2023-09-05T00:00:00"/>
    <s v="GRUPOS INFANTIS/JUVENIS"/>
    <s v="DESPESAS LEGAIS"/>
    <x v="3"/>
    <s v="Grupos Artístico-pedagógicos"/>
    <s v="422523"/>
    <n v="-2024.85"/>
    <s v="Pagto. ref. Recolh. Direitos Autorais (Boleto 9020350945 - Escritório Central de Arrecadação e Distribuiçãop ECAD) "/>
    <s v="Recolh. Direitos Autorais (Boleto 9020350945 - Escritório Central de Arrecadação e Distribuiçãop ECAD)"/>
  </r>
  <r>
    <s v="Setembro"/>
    <d v="2023-09-05T00:00:00"/>
    <s v="GRUPOS INFANTIS/JUVENIS"/>
    <s v="DESPESAS LEGAIS"/>
    <x v="3"/>
    <s v="Grupos Artístico-pedagógicos"/>
    <s v="422523"/>
    <n v="-3540.95"/>
    <s v="Pagto. ref. Recolh. Direitos Autorais (Boleto 9020350907 - Escritório Central de Arrecadação e Distribuiçãop ECAD) "/>
    <s v="Recolh. Direitos Autorais (Boleto 9020350907 - Escritório Central de Arrecadação e Distribuiçãop ECAD)"/>
  </r>
  <r>
    <s v="Setembro"/>
    <d v="2023-09-06T00:00:00"/>
    <s v="GRUPOS INFANTIS/JUVENIS"/>
    <s v="DESPESAS LEGAIS"/>
    <x v="3"/>
    <s v="Grupos Artístico-pedagógicos"/>
    <s v="422523"/>
    <n v="-2085.91"/>
    <s v="Pagto. ref. Recolh. Direitos Autorais (Boleto 9020352171 - Escritório Central de Arrecadação e Distribuiçãop ECAD) "/>
    <s v="Recolh. Direitos Autorais (Boleto 9020352171 - Escritório Central de Arrecadação e Distribuiçãop ECAD)"/>
  </r>
  <r>
    <s v="Setembro"/>
    <d v="2023-09-06T00:00:00"/>
    <s v="GRUPOS INFANTIS/JUVENIS"/>
    <s v="DESPESAS LEGAIS"/>
    <x v="3"/>
    <s v="Grupos Artístico-pedagógicos"/>
    <s v="422523"/>
    <n v="-2228.36"/>
    <s v="Pagto. ref. Recolh. Direitos Autorais (Boleto 9020352390 - Escritório Central de Arrecadação e Distribuiçãop ECAD) "/>
    <s v="Recolh. Direitos Autorais (Boleto 9020352390 - Escritório Central de Arrecadação e Distribuiçãop ECAD)"/>
  </r>
  <r>
    <s v="Setembro"/>
    <d v="2023-09-06T00:00:00"/>
    <s v="GRUPOS INFANTIS/JUVENIS"/>
    <s v="DESPESAS LEGAIS"/>
    <x v="3"/>
    <s v="Grupos Artístico-pedagógicos"/>
    <s v="422523"/>
    <n v="-1129.44"/>
    <s v="Pagto. ref. Recolh. Direitos Autorais (Boleto 9020352477 - Escritório Central de Arrecadação e Distribuiçãop ECAD) "/>
    <s v="Recolh. Direitos Autorais (Boleto 9020352477 - Escritório Central de Arrecadação e Distribuiçãop ECAD)"/>
  </r>
  <r>
    <s v="Setembro"/>
    <d v="2023-09-06T00:00:00"/>
    <s v="GRUPOS INFANTIS/JUVENIS"/>
    <s v="DESPESAS LEGAIS"/>
    <x v="3"/>
    <s v="Grupos Artístico-pedagógicos"/>
    <s v="422523"/>
    <n v="-1912.93"/>
    <s v="Pagto. ref. Recolh. Direitos Autorais (Boleto 9020352713 - Escritório Central de Arrecadação e Distribuiçãop ECAD) "/>
    <s v="Recolh. Direitos Autorais (Boleto 9020352713 - Escritório Central de Arrecadação e Distribuiçãop ECAD)"/>
  </r>
  <r>
    <s v="Setembro"/>
    <d v="2023-09-06T00:00:00"/>
    <s v="GRUPOS INFANTIS/JUVENIS"/>
    <s v="DESPESAS LEGAIS"/>
    <x v="3"/>
    <s v="Grupos Artístico-pedagógicos"/>
    <s v="422523"/>
    <n v="-834.36"/>
    <s v="Pagto. ref. Recolh. Direitos Autorais (Boleto 9020352716 - Escritório Central de Arrecadação e Distribuiçãop ECAD) "/>
    <s v="Recolh. Direitos Autorais (Boleto 9020352716 - Escritório Central de Arrecadação e Distribuiçãop ECAD)"/>
  </r>
  <r>
    <s v="Setembro"/>
    <d v="2023-09-11T00:00:00"/>
    <s v="GRUPOS INFANTIS/JUVENIS"/>
    <s v="DESPESAS LEGAIS"/>
    <x v="3"/>
    <s v="Grupos Artístico-pedagógicos"/>
    <s v="422523"/>
    <n v="-488.41"/>
    <s v="Pagto. ref. Recolh. Direitos Autorais (Boleto 9020365345  - Escritório Central de Arrecadação e Distribuiçãop ECAD) "/>
    <s v="Recolh. Direitos Autorais (Boleto 9020365345  - Escritório Central de Arrecadação e Distribuiçãop ECAD)"/>
  </r>
  <r>
    <s v="Setembro"/>
    <d v="2023-09-12T00:00:00"/>
    <s v="GRUPOS INFANTIS/JUVENIS"/>
    <s v="DESPESAS LEGAIS"/>
    <x v="3"/>
    <s v="Grupos Artístico-pedagógicos"/>
    <s v="422523"/>
    <n v="-1302.42"/>
    <s v="Pagto. ref. Recolh. Direitos Autorais (Boleto 9020376054  - Escritório Central de Arrecadação e Distribuiçãop ECAD) "/>
    <s v="Recolh. Direitos Autorais (Boleto 9020376054  - Escritório Central de Arrecadação e Distribuiçãop ECAD)"/>
  </r>
  <r>
    <s v="Setembro"/>
    <d v="2023-09-12T00:00:00"/>
    <s v="GRUPOS INFANTIS/JUVENIS"/>
    <s v="DESPESAS LEGAIS"/>
    <x v="3"/>
    <s v="Grupos Artístico-pedagógicos"/>
    <s v="422523"/>
    <n v="-1075.51"/>
    <s v="Pagto. ref. Recolh. Direitos Autorais (Boleto 9020376075  - Escritório Central de Arrecadação e Distribuiçãop ECAD) "/>
    <s v="Recolh. Direitos Autorais (Boleto 9020376075  - Escritório Central de Arrecadação e Distribuiçãop ECAD)"/>
  </r>
  <r>
    <s v="Setembro"/>
    <d v="2023-09-12T00:00:00"/>
    <s v="GRUPOS INFANTIS/JUVENIS"/>
    <s v="DESPESAS LEGAIS"/>
    <x v="3"/>
    <s v="Grupos Artístico-pedagógicos"/>
    <s v="422523"/>
    <n v="-1688.06"/>
    <s v="Pagto. ref. Recolh. Direitos Autorais (Boleto 9020375901  - Escritório Central de Arrecadação e Distribuiçãop ECAD) "/>
    <s v="Recolh. Direitos Autorais (Boleto 9020375901  - Escritório Central de Arrecadação e Distribuiçãop ECAD)"/>
  </r>
  <r>
    <s v="Setembro"/>
    <d v="2023-09-12T00:00:00"/>
    <s v="GRUPOS INFANTIS/JUVENIS"/>
    <s v="DESPESAS LEGAIS"/>
    <x v="3"/>
    <s v="Grupos Artístico-pedagógicos"/>
    <s v="422523"/>
    <n v="-3408.68"/>
    <s v="Pagto. ref. Recolh. Direitos Autorais (Boleto 9020376026  - Escritório Central de Arrecadação e Distribuiçãop ECAD) "/>
    <s v="Recolh. Direitos Autorais (Boleto 9020376026  - Escritório Central de Arrecadação e Distribuiçãop ECAD)"/>
  </r>
  <r>
    <s v="Setembro"/>
    <d v="2023-09-14T00:00:00"/>
    <s v="GRUPOS INFANTIS/JUVENIS"/>
    <s v="DESPESAS LEGAIS"/>
    <x v="3"/>
    <s v="Grupos Artístico-pedagógicos"/>
    <s v="422523"/>
    <n v="-1546.62"/>
    <s v="Pagto. ref. Recolh. Direitos Autorais (Boleto 9020382728 - Escritório Central de Arrecadação e Distribuiçãop ECAD) "/>
    <s v="Recolh. Direitos Autorais (Boleto 9020382728 - Escritório Central de Arrecadação e Distribuiçãop ECAD)"/>
  </r>
  <r>
    <s v="Setembro"/>
    <d v="2023-09-14T00:00:00"/>
    <s v="GRUPOS INFANTIS/JUVENIS"/>
    <s v="DESPESAS LEGAIS"/>
    <x v="3"/>
    <s v="Grupos Artístico-pedagógicos"/>
    <s v="422523"/>
    <n v="-2940.62"/>
    <s v="Pagto. ref. Recolh. Direitos Autorais (Boleto 9020382746  - Escritório Central de Arrecadação e Distribuiçãop ECAD) "/>
    <s v="Recolh. Direitos Autorais (Boleto 9020382746  - Escritório Central de Arrecadação e Distribuiçãop ECAD)"/>
  </r>
  <r>
    <s v="Outubro"/>
    <d v="2023-10-19T00:00:00"/>
    <s v="GRUPOS INFANTIS/JUVENIS"/>
    <s v="DESPESAS LEGAIS"/>
    <x v="3"/>
    <s v="Grupos Artístico-pedagógicos"/>
    <s v="422523"/>
    <n v="-1119.27"/>
    <s v="Pagto. ref. Recolh. Direitos Autorais (Boleto 9020480079   - Escritório Central de Arrecadação e Distribuiçãop ECAD) "/>
    <s v="Recolh. Direitos Autorais (Boleto 9020480079   - Escritório Central de Arrecadação e Distribuiçãop ECAD)"/>
  </r>
  <r>
    <s v="Outubro"/>
    <d v="2023-10-19T00:00:00"/>
    <s v="GRUPOS INFANTIS/JUVENIS"/>
    <s v="DESPESAS LEGAIS"/>
    <x v="3"/>
    <s v="Grupos Artístico-pedagógicos"/>
    <s v="422523"/>
    <n v="-1129.44"/>
    <s v="Pagto. ref. Recolh. Direitos Autorais (Boleto 9020480154   - Escritório Central de Arrecadação e Distribuiçãop ECAD) "/>
    <s v="Recolh. Direitos Autorais (Boleto 9020480154   - Escritório Central de Arrecadação e Distribuiçãop ECAD)"/>
  </r>
  <r>
    <s v="Outubro"/>
    <d v="2023-10-19T00:00:00"/>
    <s v="GRUPOS INFANTIS/JUVENIS"/>
    <s v="DESPESAS LEGAIS"/>
    <x v="3"/>
    <s v="Grupos Artístico-pedagógicos"/>
    <s v="422523"/>
    <n v="-386.66"/>
    <s v="Pagto. ref. Recolh. Direitos Autorais (Boleto 9020479958   - Escritório Central de Arrecadação e Distribuiçãop ECAD) "/>
    <s v="Recolh. Direitos Autorais (Boleto 9020479958   - Escritório Central de Arrecadação e Distribuiçãop ECAD)"/>
  </r>
  <r>
    <s v="Outubro"/>
    <d v="2023-10-19T00:00:00"/>
    <s v="GRUPOS INFANTIS/JUVENIS"/>
    <s v="DESPESAS LEGAIS"/>
    <x v="3"/>
    <s v="Grupos Artístico-pedagógicos"/>
    <s v="422523"/>
    <n v="-3571.48"/>
    <s v="Pagto. ref. Recolh. Direitos Autorais (Boleto 9020480062   - Escritório Central de Arrecadação e Distribuiçãop ECAD) "/>
    <s v="Recolh. Direitos Autorais (Boleto 9020480062   - Escritório Central de Arrecadação e Distribuiçãop ECAD)"/>
  </r>
  <r>
    <s v="Novembro"/>
    <d v="2023-11-16T00:00:00"/>
    <s v="GRUPOS INFANTIS/JUVENIS"/>
    <s v="DESPESAS LEGAIS"/>
    <x v="3"/>
    <s v="Grupos Artístico-pedagógicos"/>
    <s v="422523"/>
    <n v="-993.77"/>
    <s v="Pagto. ref. Recolh. Direitos Autorais (Boleto 9020563850   - Escritório Central de Arrecadação e Distribuiçãop ECAD) "/>
    <s v="Recolh. Direitos Autorais (Boleto 9020563850   - Escritório Central de Arrecadação e Distribuiçãop ECAD)"/>
  </r>
  <r>
    <s v="Novembro"/>
    <d v="2023-11-17T00:00:00"/>
    <s v="GRUPOS INFANTIS/JUVENIS"/>
    <s v="DESPESAS LEGAIS"/>
    <x v="3"/>
    <s v="Grupos Artístico-pedagógicos"/>
    <s v="422523"/>
    <n v="-569.80999999999995"/>
    <s v="Pagto. ref. Recolh. Direitos Autorais (Boleto 9020564829   - Escritório Central de Arrecadação e Distribuiçãop ECAD) "/>
    <s v="Recolh. Direitos Autorais (Boleto 9020564829   - Escritório Central de Arrecadação e Distribuiçãop ECAD)"/>
  </r>
  <r>
    <s v="Novembro"/>
    <d v="2023-11-17T00:00:00"/>
    <s v="GRUPOS INFANTIS/JUVENIS"/>
    <s v="DESPESAS LEGAIS"/>
    <x v="3"/>
    <s v="Grupos Artístico-pedagógicos"/>
    <s v="422523"/>
    <n v="-1050.08"/>
    <s v="Pagto. ref. Recolh. Direitos Autorais (Boleto 9020564798 - Escritório Central de Arrecadação e Distribuiçãop ECAD) "/>
    <s v="Recolh. Direitos Autorais (Boleto 9020564798 - Escritório Central de Arrecadação e Distribuiçãop ECAD)"/>
  </r>
  <r>
    <s v="Novembro"/>
    <d v="2023-11-23T00:00:00"/>
    <s v="GRUPOS INFANTIS/JUVENIS"/>
    <s v="DESPESAS LEGAIS"/>
    <x v="3"/>
    <s v="Grupos Artístico-pedagógicos"/>
    <s v="422523"/>
    <n v="-1165.05"/>
    <s v="Pagto. ref. Recolh. Direitos Autorais (Boleto 9020580086   - Escritório Central de Arrecadação e Distribuiçãop ECAD) "/>
    <s v="Recolh. Direitos Autorais (Boleto 9020580086   - Escritório Central de Arrecadação e Distribuiçãop ECAD)"/>
  </r>
  <r>
    <s v="Novembro"/>
    <d v="2023-11-23T00:00:00"/>
    <s v="GRUPOS INFANTIS/JUVENIS"/>
    <s v="DESPESAS LEGAIS"/>
    <x v="3"/>
    <s v="Grupos Artístico-pedagógicos"/>
    <s v="422523"/>
    <n v="-1149.79"/>
    <s v="Pagto. ref. Recolh. Direitos Autorais (Boleto 9020580064 - Escritório Central de Arrecadação e Distribuiçãop ECAD) "/>
    <s v="Recolh. Direitos Autorais (Boleto 9020580064 - Escritório Central de Arrecadação e Distribuiçãop ECAD)"/>
  </r>
  <r>
    <s v="Novembro"/>
    <d v="2023-11-23T00:00:00"/>
    <s v="GRUPOS INFANTIS/JUVENIS"/>
    <s v="DESPESAS LEGAIS"/>
    <x v="3"/>
    <s v="Grupos Artístico-pedagógicos"/>
    <s v="422523"/>
    <n v="-1404.17"/>
    <s v="Pagto. ref. Recolh. Direitos Autorais (Boleto 9020580070 - Escritório Central de Arrecadação e Distribuiçãop ECAD) "/>
    <s v="Recolh. Direitos Autorais (Boleto 9020580070 - Escritório Central de Arrecadação e Distribuiçãop ECAD)"/>
  </r>
  <r>
    <s v="Novembro"/>
    <d v="2023-11-24T00:00:00"/>
    <s v="GRUPOS INFANTIS/JUVENIS"/>
    <s v="DESPESAS LEGAIS"/>
    <x v="3"/>
    <s v="Grupos Artístico-pedagógicos"/>
    <s v="422523"/>
    <n v="-2944.49"/>
    <s v="Pagto. ref. Recolh. Direitos Autorais (Boleto 9020581408 - Escritório Central de Arrecadação e Distribuiçãop ECAD) "/>
    <s v="Recolh. Direitos Autorais (Boleto 9020581408 - Escritório Central de Arrecadação e Distribuiçãop ECAD)"/>
  </r>
  <r>
    <s v="Novembro"/>
    <d v="2023-11-24T00:00:00"/>
    <s v="GRUPOS INFANTIS/JUVENIS"/>
    <s v="DESPESAS LEGAIS"/>
    <x v="3"/>
    <s v="Grupos Artístico-pedagógicos"/>
    <s v="422523"/>
    <n v="-2717.99"/>
    <s v="Pagto. ref. Recolh. Direitos Autorais (Boleto 9020581399 - Escritório Central de Arrecadação e Distribuiçãop ECAD) "/>
    <s v="Recolh. Direitos Autorais (Boleto 9020581399 - Escritório Central de Arrecadação e Distribuiçãop ECAD)"/>
  </r>
  <r>
    <s v="Novembro"/>
    <d v="2023-11-24T00:00:00"/>
    <s v="GRUPOS INFANTIS/JUVENIS"/>
    <s v="DESPESAS LEGAIS"/>
    <x v="3"/>
    <s v="Grupos Artístico-pedagógicos"/>
    <s v="422523"/>
    <n v="-826.73"/>
    <s v="Pagto. ref. Recolh. Direitos Autorais (Boleto 9020581310 - Escritório Central de Arrecadação e Distribuiçãop ECAD) "/>
    <s v="Recolh. Direitos Autorais (Boleto 9020581310 - Escritório Central de Arrecadação e Distribuiçãop ECAD)"/>
  </r>
  <r>
    <s v="Novembro"/>
    <d v="2023-11-24T00:00:00"/>
    <s v="GRUPOS INFANTIS/JUVENIS"/>
    <s v="DESPESAS LEGAIS"/>
    <x v="3"/>
    <s v="Grupos Artístico-pedagógicos"/>
    <s v="422523"/>
    <n v="-9059.9500000000007"/>
    <s v="Pagto. ref. Recolh. Direitos Autorais (Boleto 9020581815 - Escritório Central de Arrecadação e Distribuiçãop ECAD) "/>
    <s v="Recolh. Direitos Autorais (Boleto 9020581815 - Escritório Central de Arrecadação e Distribuiçãop ECAD)"/>
  </r>
  <r>
    <s v="Dezembro"/>
    <d v="2023-12-05T00:00:00"/>
    <s v="GRUPOS INFANTIS/JUVENIS"/>
    <s v="DESPESAS LEGAIS"/>
    <x v="3"/>
    <s v="Grupos Artístico-pedagógicos"/>
    <s v="422523"/>
    <n v="-814.01"/>
    <s v="Pagto. ref. Recolh. Direitos Autorais (Boleto 9020618036 - Escritório Central de Arrecadação e Distribuiçãop ECAD) "/>
    <s v="Recolh. Direitos Autorais (Boleto 9020618036 - Escritório Central de Arrecadação e Distribuiçãop ECAD)"/>
  </r>
  <r>
    <s v="Dezembro"/>
    <d v="2023-12-05T00:00:00"/>
    <s v="GRUPOS INFANTIS/JUVENIS"/>
    <s v="DESPESAS LEGAIS"/>
    <x v="3"/>
    <s v="Grupos Artístico-pedagógicos"/>
    <s v="422523"/>
    <n v="-864.89"/>
    <s v="Pagto. ref. Recolh. Direitos Autorais (Boleto 9020618014 - Escritório Central de Arrecadação e Distribuiçãop ECAD) "/>
    <s v="Recolh. Direitos Autorais (Boleto 9020618014 - Escritório Central de Arrecadação e Distribuiçãop ECAD)"/>
  </r>
  <r>
    <s v="Dezembro"/>
    <d v="2023-12-06T00:00:00"/>
    <s v="GRUPOS INFANTIS/JUVENIS"/>
    <s v="DESPESAS LEGAIS"/>
    <x v="3"/>
    <s v="Grupos Artístico-pedagógicos"/>
    <s v="422523"/>
    <n v="-1282.07"/>
    <s v="Pagto. ref. Recolh. Direitos Autorais (Boleto 9020619288 - Escritório Central de Arrecadação e Distribuiçãop ECAD) "/>
    <s v="Recolh. Direitos Autorais (Boleto 9020619288 - Escritório Central de Arrecadação e Distribuiçãop ECAD)"/>
  </r>
  <r>
    <s v="Dezembro"/>
    <d v="2023-12-06T00:00:00"/>
    <s v="GRUPOS INFANTIS/JUVENIS"/>
    <s v="DESPESAS LEGAIS"/>
    <x v="3"/>
    <s v="Grupos Artístico-pedagógicos"/>
    <s v="422523"/>
    <n v="-1597.5"/>
    <s v="Pagto. ref. Recolh. Direitos Autorais (Boleto 9020619292 - Escritório Central de Arrecadação e Distribuiçãop ECAD) "/>
    <s v="Recolh. Direitos Autorais (Boleto 9020619292 - Escritório Central de Arrecadação e Distribuiçãop ECAD)"/>
  </r>
  <r>
    <s v="Fevereiro"/>
    <d v="2023-02-13T00:00:00"/>
    <s v="Financeiro"/>
    <s v="Devolução de Verba (Orgão Publico)"/>
    <x v="10"/>
    <s v="Despesas diversas (outsourcing, licenças e manutenção de softwares, plataformas digitais, afiliações, despesas administrativas, logística, etc.)"/>
    <n v="436011"/>
    <n v="-184.42"/>
    <s v="Pagto. ref.  Pagamento Guia GRU -DEVOLUCAO DE VERBA (REEMBOLSO TARIFA CONTA PRONAC) conforme processo em anexo. "/>
    <s v=" Pagamento Guia GRU -DEVOLUCAO DE VERBA (REEMBOLSO TARIFA CONTA PRONAC) conforme processo em anexo."/>
  </r>
  <r>
    <s v="Maio"/>
    <d v="2023-05-04T00:00:00"/>
    <s v="Financeiro"/>
    <s v="Devolução de Verba (Orgão Publico)"/>
    <x v="10"/>
    <s v="Despesas diversas (outsourcing, licenças e manutenção de softwares, plataformas digitais, afiliações, despesas administrativas, logística, etc.)"/>
    <n v="436011"/>
    <n v="-6915.03"/>
    <s v="DEVOLUÇÃO DE VALORES PARA A SECRETARIA DE CULTURA "/>
    <s v="DEVOLUÇÃO DE VALORES PARA A SECRETARIA DE CULTURA"/>
  </r>
  <r>
    <s v="Maio"/>
    <d v="2023-05-04T00:00:00"/>
    <s v="Financeiro"/>
    <s v="Devolução de Verba (Orgão Publico)"/>
    <x v="10"/>
    <s v="Despesas diversas (outsourcing, licenças e manutenção de softwares, plataformas digitais, afiliações, despesas administrativas, logística, etc.)"/>
    <n v="436011"/>
    <n v="6915.03"/>
    <s v="DEVOLUÇÃO DE VALORES PARA A SECRETARIA DE CULTURA "/>
    <s v="DEVOLUÇÃO DE VALORES PARA A SECRETARIA DE CULTURA"/>
  </r>
  <r>
    <s v="Janeiro"/>
    <d v="2023-01-31T00:00:00"/>
    <s v="Folha De Pagamento"/>
    <s v="F.G.T.S. - AREA FIM"/>
    <x v="0"/>
    <s v="Área Fim"/>
    <n v="421161"/>
    <n v="-98550.26"/>
    <s v="Provisão de FGTS conf Folha de Pagto Area Fim Ref Janeiro 2023 "/>
    <s v="Provisão de FGTS conf Folha de Pagto Area Fim Ref Janeiro 2023"/>
  </r>
  <r>
    <s v="Janeiro"/>
    <d v="2023-01-31T00:00:00"/>
    <s v="Folha De Pagamento"/>
    <s v="F.G.T.S. - AREA FIM"/>
    <x v="0"/>
    <s v="Área Fim"/>
    <n v="421161"/>
    <n v="-3213.83"/>
    <s v="Provisão de FGTS conf Folha de Pagto Area Fim Rateio Ref Janeiro 2023 "/>
    <s v="Provisão de FGTS conf Folha de Pagto Area Fim Rateio Ref Janeiro 2023"/>
  </r>
  <r>
    <s v="Janeiro"/>
    <d v="2023-01-31T00:00:00"/>
    <s v="Folha De Pagamento"/>
    <s v="F.G.T.S. - AREA FIM"/>
    <x v="0"/>
    <s v="Área Fim"/>
    <n v="421161"/>
    <n v="-51.24"/>
    <s v="Provisão de FGTS Menor Aprendiz conf Folha de Pagto Area Fim Ref Janeiro 2023 "/>
    <s v="Provisão de FGTS Menor Aprendiz conf Folha de Pagto Area Fim Ref Janeiro 2023"/>
  </r>
  <r>
    <s v="Fevereiro"/>
    <d v="2023-02-28T00:00:00"/>
    <s v="Folha De Pagamento"/>
    <s v="F.G.T.S. - AREA FIM"/>
    <x v="0"/>
    <s v="Área Fim"/>
    <n v="421161"/>
    <n v="3119.32"/>
    <s v="Transferencia valor Referente Provisão FGTS s/Ferias Area Fim ref fevereiro-23 "/>
    <s v="Transferencia valor Referente Provisão FGTS s/Ferias Area Fim ref fevereiro-23"/>
  </r>
  <r>
    <s v="Fevereiro"/>
    <d v="2023-02-28T00:00:00"/>
    <s v="Folha De Pagamento"/>
    <s v="F.G.T.S. - AREA FIM"/>
    <x v="0"/>
    <s v="Área Fim"/>
    <n v="421161"/>
    <n v="-87565.77"/>
    <s v="Provisão de FGTS conf Folha de Pagto Area Fim Ref Fevereiro 2023 "/>
    <s v="Provisão de FGTS conf Folha de Pagto Area Fim Ref Fevereiro 2023"/>
  </r>
  <r>
    <s v="Fevereiro"/>
    <d v="2023-02-28T00:00:00"/>
    <s v="Folha De Pagamento"/>
    <s v="F.G.T.S. - AREA FIM"/>
    <x v="0"/>
    <s v="Área Fim"/>
    <n v="421161"/>
    <n v="-3064.15"/>
    <s v="Provisão de FGTS conf Folha de Pagto Area Fim Rateio Ref Fevereiro 2023 "/>
    <s v="Provisão de FGTS conf Folha de Pagto Area Fim Rateio Ref Fevereiro 2023"/>
  </r>
  <r>
    <s v="Fevereiro"/>
    <d v="2023-02-28T00:00:00"/>
    <s v="Folha De Pagamento"/>
    <s v="F.G.T.S. - AREA FIM"/>
    <x v="0"/>
    <s v="Área Fim"/>
    <n v="421161"/>
    <n v="-52.06"/>
    <s v="Provisão de FGTS Menor Aprendiz conf Folha de Pagto Area Fim Ref Fevereiro 2023 "/>
    <s v="Provisão de FGTS Menor Aprendiz conf Folha de Pagto Area Fim Ref Fevereiro 2023"/>
  </r>
  <r>
    <s v="Fevereiro"/>
    <d v="2023-02-28T00:00:00"/>
    <s v="Folha De Pagamento"/>
    <s v="F.G.T.S. - AREA FIM"/>
    <x v="0"/>
    <s v="Área Fim"/>
    <n v="421161"/>
    <n v="50643.24"/>
    <s v="Reversão -  Transferencia de apropriação do  FGTS s/Férias Area Fim - 01/2023 "/>
    <s v="Reversão -  Transferencia de apropriação do  FGTS s/Férias Area Fim - 01/2023"/>
  </r>
  <r>
    <s v="Fevereiro"/>
    <d v="2023-02-28T00:00:00"/>
    <s v="Folha De Pagamento"/>
    <s v="F.G.T.S. - AREA FIM"/>
    <x v="0"/>
    <s v="Área Fim"/>
    <n v="421161"/>
    <n v="598.73"/>
    <s v="Reversão - Transferencia de apropriação do  FGTS s/Férias Area Fim (Rateio) - 01/2023 "/>
    <s v="Reversão - Transferencia de apropriação do  FGTS s/Férias Area Fim (Rateio) - 01/2023"/>
  </r>
  <r>
    <s v="Março"/>
    <d v="2023-03-31T00:00:00"/>
    <s v="Folha De Pagamento"/>
    <s v="F.G.T.S. - AREA FIM"/>
    <x v="0"/>
    <s v="Área Fim"/>
    <n v="421161"/>
    <n v="3466.75"/>
    <s v="Transferencia valor Referente Provisão FGTS s/Ferias Area Fim ref março-23 "/>
    <s v="Transferencia valor Referente Provisão FGTS s/Ferias Area Fim ref março-23"/>
  </r>
  <r>
    <s v="Março"/>
    <d v="2023-03-31T00:00:00"/>
    <s v="Folha De Pagamento"/>
    <s v="F.G.T.S. - AREA FIM"/>
    <x v="0"/>
    <s v="Área Fim"/>
    <n v="421161"/>
    <n v="354.88"/>
    <s v="Transferencia valor Referente Provisão FGTS s/Ferias Area Fim (rateio) ref março-23 "/>
    <s v="Transferencia valor Referente Provisão FGTS s/Ferias Area Fim (rateio) ref março-23"/>
  </r>
  <r>
    <s v="Março"/>
    <d v="2023-03-31T00:00:00"/>
    <s v="Folha De Pagamento"/>
    <s v="F.G.T.S. - AREA FIM"/>
    <x v="0"/>
    <s v="Área Fim"/>
    <n v="421161"/>
    <n v="1449.61"/>
    <s v="Transferencia valor Referente Provisão FGTS s/Ferias Area meio (rateio) ref março-23 "/>
    <s v="Transferencia valor Referente Provisão FGTS s/Ferias Area meio (rateio) ref março-23"/>
  </r>
  <r>
    <s v="Março"/>
    <d v="2023-03-31T00:00:00"/>
    <s v="Folha De Pagamento"/>
    <s v="F.G.T.S. - AREA FIM"/>
    <x v="0"/>
    <s v="Área Fim"/>
    <n v="421161"/>
    <n v="-89459.82"/>
    <s v="Provisão de FGTS conf Folha de Pagto Area Fim Ref março-2023 "/>
    <s v="Provisão de FGTS conf Folha de Pagto Area Fim Ref março-2023"/>
  </r>
  <r>
    <s v="Março"/>
    <d v="2023-03-31T00:00:00"/>
    <s v="Folha De Pagamento"/>
    <s v="F.G.T.S. - AREA FIM"/>
    <x v="0"/>
    <s v="Área Fim"/>
    <n v="421161"/>
    <n v="-3064.15"/>
    <s v="Provisão de FGTS conf Folha de Pagto Area Fim Rateio Ref março-2023 "/>
    <s v="Provisão de FGTS conf Folha de Pagto Area Fim Rateio Ref março-2023"/>
  </r>
  <r>
    <s v="Março"/>
    <d v="2023-03-31T00:00:00"/>
    <s v="Folha De Pagamento"/>
    <s v="F.G.T.S. - AREA FIM"/>
    <x v="0"/>
    <s v="Área Fim"/>
    <n v="421161"/>
    <n v="-52.08"/>
    <s v="Provisão de FGTS Menor Aprendiz conf Folha de Pagto Area Fim Ref março-2023 "/>
    <s v="Provisão de FGTS Menor Aprendiz conf Folha de Pagto Area Fim Ref março-2023"/>
  </r>
  <r>
    <s v="Abril"/>
    <d v="2023-04-30T00:00:00"/>
    <s v="Folha De Pagamento"/>
    <s v="F.G.T.S. - AREA FIM"/>
    <x v="0"/>
    <s v="Área Fim"/>
    <n v="421161"/>
    <n v="-87967.56"/>
    <s v="Provisão de FGTS conf Folha de Pagto Area Fim Ref abril-2023 "/>
    <s v="Provisão de FGTS conf Folha de Pagto Area Fim Ref abril-2023"/>
  </r>
  <r>
    <s v="Abril"/>
    <d v="2023-04-30T00:00:00"/>
    <s v="Folha De Pagamento"/>
    <s v="F.G.T.S. - AREA FIM"/>
    <x v="0"/>
    <s v="Área Fim"/>
    <n v="421161"/>
    <n v="-3232.24"/>
    <s v="Provisão de FGTS conf Folha de Pagto Area Fim Rateio Ref abril-2023 "/>
    <s v="Provisão de FGTS conf Folha de Pagto Area Fim Rateio Ref abril-2023"/>
  </r>
  <r>
    <s v="Abril"/>
    <d v="2023-04-30T00:00:00"/>
    <s v="Folha De Pagamento"/>
    <s v="F.G.T.S. - AREA FIM"/>
    <x v="0"/>
    <s v="Área Fim"/>
    <n v="421161"/>
    <n v="-50.3"/>
    <s v="Provisão de FGTS Menor Aprendiz conf Folha de Pagto Area Fim Ref abril-2023 "/>
    <s v="Provisão de FGTS Menor Aprendiz conf Folha de Pagto Area Fim Ref abril-2023"/>
  </r>
  <r>
    <s v="Abril"/>
    <d v="2023-04-30T00:00:00"/>
    <s v="Folha De Pagamento"/>
    <s v="F.G.T.S. - AREA FIM"/>
    <x v="0"/>
    <s v="Área Fim"/>
    <n v="421161"/>
    <n v="6365.92"/>
    <s v="Transferencia valor Referente Provisão FGTS s/Ferias Area Fim ref abril-23 "/>
    <s v="Transferencia valor Referente Provisão FGTS s/Ferias Area Fim ref abril-23"/>
  </r>
  <r>
    <s v="Abril"/>
    <d v="2023-04-30T00:00:00"/>
    <s v="Folha De Pagamento"/>
    <s v="F.G.T.S. - AREA FIM"/>
    <x v="0"/>
    <s v="Área Fim"/>
    <n v="421161"/>
    <n v="4011.1"/>
    <s v="Transferencia valor Referente Provisão FGTS s/Ferias Area meio (rateio) ref abril-23 "/>
    <s v="Transferencia valor Referente Provisão FGTS s/Ferias Area meio (rateio) ref abril-23"/>
  </r>
  <r>
    <s v="Maio"/>
    <d v="2023-05-31T00:00:00"/>
    <s v="Folha De Pagamento"/>
    <s v="F.G.T.S. - AREA FIM"/>
    <x v="0"/>
    <s v="Área Fim"/>
    <n v="421161"/>
    <n v="-99755.71"/>
    <s v="Provisão de FGTS conf Folha de Pagto Area Fim Ref maio-2023 "/>
    <s v="Provisão de FGTS conf Folha de Pagto Area Fim Ref maio-2023"/>
  </r>
  <r>
    <s v="Maio"/>
    <d v="2023-05-31T00:00:00"/>
    <s v="Folha De Pagamento"/>
    <s v="F.G.T.S. - AREA FIM"/>
    <x v="0"/>
    <s v="Área Fim"/>
    <n v="421161"/>
    <n v="-3657.11"/>
    <s v="Provisão de FGTS conf Folha de Pagto Area Fim Rateio Ref maio-2023 "/>
    <s v="Provisão de FGTS conf Folha de Pagto Area Fim Rateio Ref maio-2023"/>
  </r>
  <r>
    <s v="Maio"/>
    <d v="2023-05-31T00:00:00"/>
    <s v="Folha De Pagamento"/>
    <s v="F.G.T.S. - AREA FIM"/>
    <x v="0"/>
    <s v="Área Fim"/>
    <n v="421161"/>
    <n v="-93.64"/>
    <s v="Provisão de FGTS Menor Aprendiz conf Folha de Pagto Area Fim Ref maio-2023 "/>
    <s v="Provisão de FGTS Menor Aprendiz conf Folha de Pagto Area Fim Ref maio-2023"/>
  </r>
  <r>
    <s v="Maio"/>
    <d v="2023-05-31T00:00:00"/>
    <s v="Folha De Pagamento"/>
    <s v="F.G.T.S. - AREA FIM"/>
    <x v="0"/>
    <s v="Área Fim"/>
    <n v="421161"/>
    <n v="-26854.16"/>
    <s v="Transferencia valor Referente Provisão FGTS s/Ferias Area Fim ref maiol-23 "/>
    <s v="Transferencia valor Referente Provisão FGTS s/Ferias Area Fim ref maiol-23"/>
  </r>
  <r>
    <s v="Junho"/>
    <d v="2023-06-30T00:00:00"/>
    <s v="Folha De Pagamento"/>
    <s v="F.G.T.S. - AREA FIM"/>
    <x v="0"/>
    <s v="Área Fim"/>
    <n v="421161"/>
    <n v="-89703.29"/>
    <s v="Provisão de FGTS conf Folha de Pagto Area Fim Ref junho-2023 "/>
    <s v="Provisão de FGTS conf Folha de Pagto Area Fim Ref junho-2023"/>
  </r>
  <r>
    <s v="Junho"/>
    <d v="2023-06-30T00:00:00"/>
    <s v="Folha De Pagamento"/>
    <s v="F.G.T.S. - AREA FIM"/>
    <x v="0"/>
    <s v="Área Fim"/>
    <n v="421161"/>
    <n v="-3308.7"/>
    <s v="Provisão de FGTS conf Folha de Pagto Area Fim Rateio Ref junho-2023 "/>
    <s v="Provisão de FGTS conf Folha de Pagto Area Fim Rateio Ref junho-2023"/>
  </r>
  <r>
    <s v="Junho"/>
    <d v="2023-06-30T00:00:00"/>
    <s v="Folha De Pagamento"/>
    <s v="F.G.T.S. - AREA FIM"/>
    <x v="0"/>
    <s v="Área Fim"/>
    <n v="421161"/>
    <n v="-79.2"/>
    <s v="Provisão de FGTS Menor Aprendiz conf Folha de Pagto Area Fim Ref junho-2023 "/>
    <s v="Provisão de FGTS Menor Aprendiz conf Folha de Pagto Area Fim Ref junho-2023"/>
  </r>
  <r>
    <s v="Julho"/>
    <d v="2023-07-31T00:00:00"/>
    <s v="Folha De Pagamento"/>
    <s v="F.G.T.S. - AREA FIM"/>
    <x v="0"/>
    <s v="Área Fim"/>
    <n v="421161"/>
    <n v="-90501.05"/>
    <s v="Provisão de FGTS conf Folha de Pagto Area Fim Ref julho-2023 "/>
    <s v="Provisão de FGTS conf Folha de Pagto Area Fim Ref julho-2023"/>
  </r>
  <r>
    <s v="Julho"/>
    <d v="2023-07-31T00:00:00"/>
    <s v="Folha De Pagamento"/>
    <s v="F.G.T.S. - AREA FIM"/>
    <x v="0"/>
    <s v="Área Fim"/>
    <n v="421161"/>
    <n v="-3308.7"/>
    <s v="Provisão de FGTS conf Folha de Pagto Area Fim Rateio Ref julho-2023 "/>
    <s v="Provisão de FGTS conf Folha de Pagto Area Fim Rateio Ref julho-2023"/>
  </r>
  <r>
    <s v="Julho"/>
    <d v="2023-07-31T00:00:00"/>
    <s v="Folha De Pagamento"/>
    <s v="F.G.T.S. - AREA FIM"/>
    <x v="0"/>
    <s v="Área Fim"/>
    <n v="421161"/>
    <n v="-79.2"/>
    <s v="Provisão de FGTS Menor Aprendiz conf Folha de Pagto Area Fim Ref julho-2023 "/>
    <s v="Provisão de FGTS Menor Aprendiz conf Folha de Pagto Area Fim Ref julho-2023"/>
  </r>
  <r>
    <s v="Agosto"/>
    <d v="2023-08-31T00:00:00"/>
    <s v="Folha De Pagamento"/>
    <s v="F.G.T.S. - AREA FIM"/>
    <x v="0"/>
    <s v="Área Fim"/>
    <n v="421161"/>
    <n v="-90688.33"/>
    <s v="Provisão de FGTS conf Folha de Pagto Area Fim Ref Agosto-2023 "/>
    <s v="Provisão de FGTS conf Folha de Pagto Area Fim Ref Agosto-2023"/>
  </r>
  <r>
    <s v="Agosto"/>
    <d v="2023-08-31T00:00:00"/>
    <s v="Folha De Pagamento"/>
    <s v="F.G.T.S. - AREA FIM"/>
    <x v="0"/>
    <s v="Área Fim"/>
    <n v="421161"/>
    <n v="-3028.43"/>
    <s v="Provisão de FGTS conf Folha de Pagto Area Fim Rateio Ref Agosto-2023 "/>
    <s v="Provisão de FGTS conf Folha de Pagto Area Fim Rateio Ref Agosto-2023"/>
  </r>
  <r>
    <s v="Agosto"/>
    <d v="2023-08-31T00:00:00"/>
    <s v="Folha De Pagamento"/>
    <s v="F.G.T.S. - AREA FIM"/>
    <x v="0"/>
    <s v="Área Fim"/>
    <n v="421161"/>
    <n v="-75.819999999999993"/>
    <s v="Provisão de FGTS Menor Aprendiz conf Folha de Pagto Area Fim Ref Agosto-2023 "/>
    <s v="Provisão de FGTS Menor Aprendiz conf Folha de Pagto Area Fim Ref Agosto-2023"/>
  </r>
  <r>
    <s v="Setembro"/>
    <d v="2023-09-30T00:00:00"/>
    <s v="Folha De Pagamento"/>
    <s v="F.G.T.S. - AREA FIM"/>
    <x v="0"/>
    <s v="Área Fim"/>
    <s v="421161"/>
    <n v="-88726.61"/>
    <s v="Provisão de FGTS conf Folha de Pagto Area Fim Ref Setembro-2023 "/>
    <s v="Provisão de FGTS conf Folha de Pagto Area Fim Ref Setembro-2023"/>
  </r>
  <r>
    <s v="Setembro"/>
    <d v="2023-09-30T00:00:00"/>
    <s v="Folha De Pagamento"/>
    <s v="F.G.T.S. - AREA FIM"/>
    <x v="0"/>
    <s v="Área Fim"/>
    <s v="421161"/>
    <n v="-3271.79"/>
    <s v="Provisão de FGTS conf Folha de Pagto Area Fim Rateio Ref Setembro-2023 "/>
    <s v="Provisão de FGTS conf Folha de Pagto Area Fim Rateio Ref Setembro-2023"/>
  </r>
  <r>
    <s v="Outubro"/>
    <d v="2023-10-01T00:00:00"/>
    <s v="Folha De Pagamento"/>
    <s v="F.G.T.S. - AREA FIM"/>
    <x v="0"/>
    <s v="Área Fim"/>
    <s v="421161"/>
    <n v="-45.76"/>
    <s v="Provisão de FGTS Menor Aprendiz conf Folha de Pagto Area Fim Ref Setembro-2023 "/>
    <s v="Provisão de FGTS Menor Aprendiz conf Folha de Pagto Area Fim Ref Setembro-2023"/>
  </r>
  <r>
    <s v="Outubro"/>
    <d v="2023-10-31T00:00:00"/>
    <s v="Folha De Pagamento"/>
    <s v="F.G.T.S. - AREA FIM"/>
    <x v="0"/>
    <s v="Área Fim"/>
    <s v="421161"/>
    <n v="-119.23"/>
    <s v="Provisão de FGTS Menor Aprendiz conf Folha de Pagto Area Fim Ref Outubro-2023 "/>
    <s v="Provisão de FGTS Menor Aprendiz conf Folha de Pagto Area Fim Ref Outubro-2023"/>
  </r>
  <r>
    <s v="Outubro"/>
    <d v="2023-10-31T00:00:00"/>
    <s v="Folha De Pagamento"/>
    <s v="F.G.T.S. - AREA FIM"/>
    <x v="0"/>
    <s v="Área Fim"/>
    <s v="421161"/>
    <n v="-101703.87"/>
    <s v="Provisão FGTS s/Ferias Area Fim ref Outubro-2023 "/>
    <s v="Provisão FGTS s/Ferias Area Fim ref Outubro-2023"/>
  </r>
  <r>
    <s v="Outubro"/>
    <d v="2023-10-31T00:00:00"/>
    <s v="Folha De Pagamento"/>
    <s v="F.G.T.S. - AREA FIM"/>
    <x v="0"/>
    <s v="Área Fim"/>
    <s v="421161"/>
    <n v="-3644.46"/>
    <s v="Provisão FGTS s/Ferias Area Fim Rateio ref Outubro-2023 "/>
    <s v="Provisão FGTS s/Ferias Area Fim Rateio ref Outubro-2023"/>
  </r>
  <r>
    <s v="Novembro"/>
    <d v="2023-11-30T00:00:00"/>
    <s v="Folha De Pagamento"/>
    <s v="F.G.T.S. - AREA FIM"/>
    <x v="0"/>
    <s v="Área Fim"/>
    <s v="421161"/>
    <n v="-166.89"/>
    <s v="Provisão de FGTS Menor Aprendiz conf Folha de Pagto Area Fim Ref Novembro-2023 "/>
    <s v="Provisão de FGTS Menor Aprendiz conf Folha de Pagto Area Fim Ref Novembro-2023"/>
  </r>
  <r>
    <s v="Novembro"/>
    <d v="2023-11-30T00:00:00"/>
    <s v="Folha De Pagamento"/>
    <s v="F.G.T.S. - AREA FIM"/>
    <x v="0"/>
    <s v="Área Fim"/>
    <s v="421161"/>
    <n v="-131270.74"/>
    <s v="Provisão FGTS e s/Salário Area Fim ref Novembro-2023 "/>
    <s v="Provisão FGTS e s/Salário Area Fim ref Novembro-2023"/>
  </r>
  <r>
    <s v="Novembro"/>
    <d v="2023-11-30T00:00:00"/>
    <s v="Folha De Pagamento"/>
    <s v="F.G.T.S. - AREA FIM"/>
    <x v="0"/>
    <s v="Área Fim"/>
    <s v="421161"/>
    <n v="-4685.5600000000004"/>
    <s v="Provisão FGTS e s/Salário Area Fim Rateio ref Novembro-2023 "/>
    <s v="Provisão FGTS e s/Salário Area Fim Rateio ref Novembro-2023"/>
  </r>
  <r>
    <s v="Dezembro"/>
    <d v="2023-12-01T00:00:00"/>
    <s v="Folha De Pagamento"/>
    <s v="F.G.T.S. - AREA FIM"/>
    <x v="0"/>
    <s v="Área Fim"/>
    <s v="421161"/>
    <n v="43041.14"/>
    <s v="Estorno da Provisão FGTS e s/Salário Area Fim ref Novembro-2023 efetuado a maior "/>
    <s v="Estorno da Provisão FGTS e s/Salário Area Fim ref Novembro-2023 efetuado a maior"/>
  </r>
  <r>
    <s v="Dezembro"/>
    <d v="2023-12-01T00:00:00"/>
    <s v="Folha De Pagamento"/>
    <s v="F.G.T.S. - AREA FIM"/>
    <x v="0"/>
    <s v="Área Fim"/>
    <s v="421161"/>
    <n v="1654.35"/>
    <s v="Estorno de Provisão FGTS e s/Férias Area Fim Rateio ref Novembro-2023 efetuado a maior "/>
    <s v="Estorno de Provisão FGTS e s/Férias Area Fim Rateio ref Novembro-2023 efetuado a maior"/>
  </r>
  <r>
    <s v="Dezembro"/>
    <d v="2023-12-31T00:00:00"/>
    <s v="Folha De Pagamento"/>
    <s v="F.G.T.S. - AREA FIM"/>
    <x v="0"/>
    <s v="Área Fim"/>
    <s v="421161"/>
    <n v="-141.15"/>
    <s v="Provisão de FGTS Menor Aprendiz conf Folha de Pagto Area Fim Ref Dezembro-2023 "/>
    <s v="Provisão de FGTS Menor Aprendiz conf Folha de Pagto Area Fim Ref Dezembro-2023"/>
  </r>
  <r>
    <s v="Dezembro"/>
    <d v="2023-12-31T00:00:00"/>
    <s v="Folha De Pagamento"/>
    <s v="F.G.T.S. - AREA FIM"/>
    <x v="0"/>
    <s v="Área Fim"/>
    <s v="421161"/>
    <n v="-54831.88"/>
    <s v="Provisão de FGTS conf Folha de Pagto Area Fim Ref Dezembro-2023 "/>
    <s v="Provisão de FGTS conf Folha de Pagto Area Fim Ref Dezembro-2023"/>
  </r>
  <r>
    <s v="Dezembro"/>
    <d v="2023-12-31T00:00:00"/>
    <s v="Folha De Pagamento"/>
    <s v="F.G.T.S. - AREA FIM"/>
    <x v="0"/>
    <s v="Área Fim"/>
    <s v="421161"/>
    <n v="-2606.42"/>
    <s v="Provisão de FGTS conf Folha de Pagto Area Fim Rateio Ref Dezembro-2023 "/>
    <s v="Provisão de FGTS conf Folha de Pagto Area Fim Rateio Ref Dezembro-2023"/>
  </r>
  <r>
    <s v="Janeiro"/>
    <d v="2023-01-31T00:00:00"/>
    <s v="Folha De Pagamento"/>
    <s v="F.G.T.S. - AREA MEIO"/>
    <x v="1"/>
    <s v="Área Meio"/>
    <n v="421160"/>
    <n v="-14069.45"/>
    <s v="Provisão de FGTS conf Folha de Pagto Area Meio Rateio Ref Janeiro 2023 "/>
    <s v="Provisão de FGTS conf Folha de Pagto Area Meio Rateio Ref Janeiro 2023"/>
  </r>
  <r>
    <s v="Janeiro"/>
    <d v="2023-01-31T00:00:00"/>
    <s v="Folha De Pagamento"/>
    <s v="F.G.T.S. - AREA MEIO"/>
    <x v="1"/>
    <s v="Área Meio"/>
    <n v="421160"/>
    <n v="-118.68"/>
    <s v="Provisão de FGTS Menor Aprendiz conf Folha de Pagto Area Meio Rateio Ref Janeiro 2023 "/>
    <s v="Provisão de FGTS Menor Aprendiz conf Folha de Pagto Area Meio Rateio Ref Janeiro 2023"/>
  </r>
  <r>
    <s v="Fevereiro"/>
    <d v="2023-02-28T00:00:00"/>
    <s v="Folha De Pagamento"/>
    <s v="F.G.T.S. - AREA MEIO"/>
    <x v="1"/>
    <s v="Área Meio"/>
    <n v="421160"/>
    <n v="740.4"/>
    <s v="Transferencia valor Referente Provisão FGTS s/Ferias Area Meio Rateio ref fevereiro-23 "/>
    <s v="Transferencia valor Referente Provisão FGTS s/Ferias Area Meio Rateio ref fevereiro-23"/>
  </r>
  <r>
    <s v="Fevereiro"/>
    <d v="2023-02-28T00:00:00"/>
    <s v="Folha De Pagamento"/>
    <s v="F.G.T.S. - AREA MEIO"/>
    <x v="1"/>
    <s v="Área Meio"/>
    <n v="421160"/>
    <n v="-15140.49"/>
    <s v="Provisão de FGTS conf Folha de Pagto Area Meio Rateio Ref Fevereiro 2023 "/>
    <s v="Provisão de FGTS conf Folha de Pagto Area Meio Rateio Ref Fevereiro 2023"/>
  </r>
  <r>
    <s v="Fevereiro"/>
    <d v="2023-02-28T00:00:00"/>
    <s v="Folha De Pagamento"/>
    <s v="F.G.T.S. - AREA MEIO"/>
    <x v="1"/>
    <s v="Área Meio"/>
    <n v="421160"/>
    <n v="-130.08000000000001"/>
    <s v="Provisão de FGTS Menor Aprendiz conf Folha de Pagto Area Meio Rateio Ref Fevereiro 2023 "/>
    <s v="Provisão de FGTS Menor Aprendiz conf Folha de Pagto Area Meio Rateio Ref Fevereiro 2023"/>
  </r>
  <r>
    <s v="Fevereiro"/>
    <d v="2023-02-28T00:00:00"/>
    <s v="Folha De Pagamento"/>
    <s v="F.G.T.S. - AREA MEIO"/>
    <x v="1"/>
    <s v="Área Meio"/>
    <n v="421160"/>
    <n v="2220.0100000000002"/>
    <s v="Reversão - Transferencia de apropriação do  FGTS s/Férias Area Meio (Rateio) - 01/2023 "/>
    <s v="Reversão - Transferencia de apropriação do  FGTS s/Férias Area Meio (Rateio) - 01/2023"/>
  </r>
  <r>
    <s v="Março"/>
    <d v="2023-03-31T00:00:00"/>
    <s v="Folha De Pagamento"/>
    <s v="F.G.T.S. - AREA MEIO"/>
    <x v="1"/>
    <s v="Área Meio"/>
    <n v="421160"/>
    <n v="-14503.32"/>
    <s v="Provisão de FGTS conf Folha de Pagto Area Meio Rateio Ref março-2023 "/>
    <s v="Provisão de FGTS conf Folha de Pagto Area Meio Rateio Ref março-2023"/>
  </r>
  <r>
    <s v="Março"/>
    <d v="2023-03-31T00:00:00"/>
    <s v="Folha De Pagamento"/>
    <s v="F.G.T.S. - AREA MEIO"/>
    <x v="1"/>
    <s v="Área Meio"/>
    <n v="421160"/>
    <n v="-133.97"/>
    <s v="Provisão de FGTS Menor Aprendiz conf Folha de Pagto Area Meio Rateio Ref março-2023 "/>
    <s v="Provisão de FGTS Menor Aprendiz conf Folha de Pagto Area Meio Rateio Ref março-2023"/>
  </r>
  <r>
    <s v="Abril"/>
    <d v="2023-04-30T00:00:00"/>
    <s v="Folha De Pagamento"/>
    <s v="F.G.T.S. - AREA MEIO"/>
    <x v="1"/>
    <s v="Área Meio"/>
    <n v="421160"/>
    <n v="-14110.47"/>
    <s v="Provisão de FGTS conf Folha de Pagto Area Meio Rateio Ref abril-2023 "/>
    <s v="Provisão de FGTS conf Folha de Pagto Area Meio Rateio Ref abril-2023"/>
  </r>
  <r>
    <s v="Abril"/>
    <d v="2023-04-30T00:00:00"/>
    <s v="Folha De Pagamento"/>
    <s v="F.G.T.S. - AREA MEIO"/>
    <x v="1"/>
    <s v="Área Meio"/>
    <n v="421160"/>
    <n v="-125.36"/>
    <s v="Provisão de FGTS Menor Aprendiz conf Folha de Pagto Area Meio Rateio Ref abril-2023 "/>
    <s v="Provisão de FGTS Menor Aprendiz conf Folha de Pagto Area Meio Rateio Ref abril-2023"/>
  </r>
  <r>
    <s v="Maio"/>
    <d v="2023-05-31T00:00:00"/>
    <s v="Folha De Pagamento"/>
    <s v="F.G.T.S. - AREA MEIO"/>
    <x v="1"/>
    <s v="Área Meio"/>
    <n v="421160"/>
    <n v="-15832.09"/>
    <s v="Provisão de FGTS conf Folha de Pagto Area Meio Rateio Ref maio-2023 "/>
    <s v="Provisão de FGTS conf Folha de Pagto Area Meio Rateio Ref maio-2023"/>
  </r>
  <r>
    <s v="Maio"/>
    <d v="2023-05-31T00:00:00"/>
    <s v="Folha De Pagamento"/>
    <s v="F.G.T.S. - AREA MEIO"/>
    <x v="1"/>
    <s v="Área Meio"/>
    <n v="421160"/>
    <n v="-124.31"/>
    <s v="Provisão de FGTS Menor Aprendiz conf Folha de Pagto Area Meio Rateio Ref maio-2023 "/>
    <s v="Provisão de FGTS Menor Aprendiz conf Folha de Pagto Area Meio Rateio Ref maio-2023"/>
  </r>
  <r>
    <s v="Junho"/>
    <d v="2023-06-30T00:00:00"/>
    <s v="Folha De Pagamento"/>
    <s v="F.G.T.S. - AREA MEIO"/>
    <x v="1"/>
    <s v="Área Meio"/>
    <n v="421160"/>
    <n v="-14034.89"/>
    <s v="Provisão de FGTS conf Folha de Pagto Area Meio Rateio Ref junho-2023 "/>
    <s v="Provisão de FGTS conf Folha de Pagto Area Meio Rateio Ref junho-2023"/>
  </r>
  <r>
    <s v="Junho"/>
    <d v="2023-06-30T00:00:00"/>
    <s v="Folha De Pagamento"/>
    <s v="F.G.T.S. - AREA MEIO"/>
    <x v="1"/>
    <s v="Área Meio"/>
    <n v="421160"/>
    <n v="-68.11"/>
    <s v="Provisão de FGTS Menor Aprendiz conf Folha de Pagto Area Meio Rateio Ref junho-2023 "/>
    <s v="Provisão de FGTS Menor Aprendiz conf Folha de Pagto Area Meio Rateio Ref junho-2023"/>
  </r>
  <r>
    <s v="Julho"/>
    <d v="2023-07-31T00:00:00"/>
    <s v="Folha De Pagamento"/>
    <s v="F.G.T.S. - AREA MEIO"/>
    <x v="1"/>
    <s v="Área Meio"/>
    <n v="421160"/>
    <n v="-11586.32"/>
    <s v="Provisão de FGTS conf Folha de Pagto Area Meio Rateio Ref julho-2023 "/>
    <s v="Provisão de FGTS conf Folha de Pagto Area Meio Rateio Ref julho-2023"/>
  </r>
  <r>
    <s v="Julho"/>
    <d v="2023-07-31T00:00:00"/>
    <s v="Folha De Pagamento"/>
    <s v="F.G.T.S. - AREA MEIO"/>
    <x v="1"/>
    <s v="Área Meio"/>
    <n v="421160"/>
    <n v="-67.760000000000005"/>
    <s v="Provisão de FGTS Menor Aprendiz conf Folha de Pagto Area Meio Rateio Ref julho-2023 "/>
    <s v="Provisão de FGTS Menor Aprendiz conf Folha de Pagto Area Meio Rateio Ref julho-2023"/>
  </r>
  <r>
    <s v="Agosto"/>
    <d v="2023-08-31T00:00:00"/>
    <s v="Folha De Pagamento"/>
    <s v="F.G.T.S. - AREA MEIO"/>
    <x v="1"/>
    <s v="Área Meio"/>
    <n v="421160"/>
    <n v="-12652.01"/>
    <s v="Provisão de FGTS conf Folha de Pagto Area Meio Rateio Ref Agosto-2023 "/>
    <s v="Provisão de FGTS conf Folha de Pagto Area Meio Rateio Ref Agosto-2023"/>
  </r>
  <r>
    <s v="Agosto"/>
    <d v="2023-08-31T00:00:00"/>
    <s v="Folha De Pagamento"/>
    <s v="F.G.T.S. - AREA MEIO"/>
    <x v="1"/>
    <s v="Área Meio"/>
    <n v="421160"/>
    <n v="-79.39"/>
    <s v="Provisão de FGTS Menor Aprendiz conf Folha de Pagto Area Meio Rateio Ref Agosto-2023 "/>
    <s v="Provisão de FGTS Menor Aprendiz conf Folha de Pagto Area Meio Rateio Ref Agosto-2023"/>
  </r>
  <r>
    <s v="Setembro"/>
    <d v="2023-09-30T00:00:00"/>
    <s v="Folha De Pagamento"/>
    <s v="F.G.T.S. - AREA MEIO"/>
    <x v="1"/>
    <s v="Área Meio"/>
    <s v="421160"/>
    <n v="-13337.85"/>
    <s v="Provisão de FGTS conf Folha de Pagto Area Meio Rateio Ref Setembro-2023 "/>
    <s v="Provisão de FGTS conf Folha de Pagto Area Meio Rateio Ref Setembro-2023"/>
  </r>
  <r>
    <s v="Outubro"/>
    <d v="2023-10-01T00:00:00"/>
    <s v="Folha De Pagamento"/>
    <s v="F.G.T.S. - AREA MEIO"/>
    <x v="1"/>
    <s v="Área Meio"/>
    <s v="421160"/>
    <n v="-112.88"/>
    <s v="Provisão de FGTS Menor Aprendiz conf Folha de Pagto Area Meio Rateio Ref Setembro-2023 "/>
    <s v="Provisão de FGTS Menor Aprendiz conf Folha de Pagto Area Meio Rateio Ref Setembro-2023"/>
  </r>
  <r>
    <s v="Outubro"/>
    <d v="2023-10-31T00:00:00"/>
    <s v="Folha De Pagamento"/>
    <s v="F.G.T.S. - AREA MEIO"/>
    <x v="1"/>
    <s v="Área Meio"/>
    <s v="421160"/>
    <n v="-119.38"/>
    <s v="Provisão de FGTS Menor Aprendiz conf Folha de Pagto Area Meio Rateio Ref Outubro-2023 "/>
    <s v="Provisão de FGTS Menor Aprendiz conf Folha de Pagto Area Meio Rateio Ref Outubro-2023"/>
  </r>
  <r>
    <s v="Novembro"/>
    <d v="2023-11-30T00:00:00"/>
    <s v="Folha De Pagamento"/>
    <s v="F.G.T.S. - AREA MEIO"/>
    <x v="1"/>
    <s v="Área Meio"/>
    <s v="421160"/>
    <n v="-169.21"/>
    <s v="Provisão de FGTS Menor Aprendiz conf Folha de Pagto Area Meio Rateio Ref Novembro-2023 "/>
    <s v="Provisão de FGTS Menor Aprendiz conf Folha de Pagto Area Meio Rateio Ref Novembro-2023"/>
  </r>
  <r>
    <s v="Dezembro"/>
    <d v="2023-12-01T00:00:00"/>
    <s v="Folha De Pagamento"/>
    <s v="F.G.T.S. - AREA MEIO"/>
    <x v="1"/>
    <s v="Área Meio"/>
    <s v="421160"/>
    <n v="5294.62"/>
    <s v="Estorno de Provisão FGTS e s/Férias Area meio (rateio) ref Novembro-2023 efetuado a maior "/>
    <s v="Estorno de Provisão FGTS e s/Férias Area meio (rateio) ref Novembro-2023 efetuado a maior"/>
  </r>
  <r>
    <s v="Dezembro"/>
    <d v="2023-12-01T00:00:00"/>
    <s v="Folha De Pagamento"/>
    <s v="F.G.T.S. - AREA MEIO"/>
    <x v="1"/>
    <s v="Área Meio"/>
    <s v="421160"/>
    <n v="-17821.05"/>
    <s v="Complemento da Provisão Provisão FGTS e s/Salário Area Fim Rateio ref Novembro-2023 "/>
    <s v="Complemento da Provisão Provisão FGTS e s/Salário Area Fim Rateio ref Novembro-2023"/>
  </r>
  <r>
    <s v="Dezembro"/>
    <d v="2023-12-31T00:00:00"/>
    <s v="Folha De Pagamento"/>
    <s v="F.G.T.S. - AREA MEIO"/>
    <x v="1"/>
    <s v="Área Meio"/>
    <s v="421160"/>
    <n v="-89.76"/>
    <s v="Provisão de FGTS Menor Aprendiz conf Folha de Pagto Area Meio Rateio Ref Dezembro-2023 "/>
    <s v="Provisão de FGTS Menor Aprendiz conf Folha de Pagto Area Meio Rateio Ref Dezembro-2023"/>
  </r>
  <r>
    <s v="Dezembro"/>
    <d v="2023-12-31T00:00:00"/>
    <s v="Folha De Pagamento"/>
    <s v="F.G.T.S. - AREA MEIO"/>
    <x v="1"/>
    <s v="Área Meio"/>
    <s v="421160"/>
    <n v="-11817.01"/>
    <s v="Provisão de FGTS conf Folha de Pagto Area Meio Rateio Ref Dezembro-2023 "/>
    <s v="Provisão de FGTS conf Folha de Pagto Area Meio Rateio Ref Dezembro-2023"/>
  </r>
  <r>
    <s v="Janeiro"/>
    <d v="2023-01-31T00:00:00"/>
    <s v="Folha De Pagamento"/>
    <s v="FERIAS - AREA FIM"/>
    <x v="0"/>
    <s v="Área Fim"/>
    <n v="414218"/>
    <n v="-107212.66"/>
    <s v="Valor Referente Provisão Férias Area Fim - 01/2023 "/>
    <s v="Valor Referente Provisão Férias Area Fim - 01/2023"/>
  </r>
  <r>
    <s v="Janeiro"/>
    <d v="2023-01-31T00:00:00"/>
    <s v="Folha De Pagamento"/>
    <s v="FERIAS - AREA FIM"/>
    <x v="0"/>
    <s v="Área Fim"/>
    <n v="414218"/>
    <n v="-22886.45"/>
    <s v="Valor Referente Provisão Férias Area Fim Rateio - 01/2023 "/>
    <s v="Valor Referente Provisão Férias Area Fim Rateio - 01/2023"/>
  </r>
  <r>
    <s v="Fevereiro"/>
    <d v="2023-02-28T00:00:00"/>
    <s v="Folha De Pagamento"/>
    <s v="FERIAS - AREA FIM"/>
    <x v="0"/>
    <s v="Área Fim"/>
    <n v="414218"/>
    <n v="-138208.23000000001"/>
    <s v="Valor Referente Provisão Férias Area Fim ref fevereiro-23 "/>
    <s v="Valor Referente Provisão Férias Area Fim ref fevereiro-23"/>
  </r>
  <r>
    <s v="Fevereiro"/>
    <d v="2023-02-28T00:00:00"/>
    <s v="Folha De Pagamento"/>
    <s v="FERIAS - AREA FIM"/>
    <x v="0"/>
    <s v="Área Fim"/>
    <n v="414218"/>
    <n v="14374.53"/>
    <s v="Valor Referente Provisão Férias Area Fim Rateio ref fevereiro-23 "/>
    <s v="Valor Referente Provisão Férias Area Fim Rateio ref fevereiro-23"/>
  </r>
  <r>
    <s v="Março"/>
    <d v="2023-03-31T00:00:00"/>
    <s v="Folha De Pagamento"/>
    <s v="FERIAS - AREA FIM"/>
    <x v="0"/>
    <s v="Área Fim"/>
    <n v="414218"/>
    <n v="-100170.71"/>
    <s v="Valor Referente Provisão Férias Area Fim ref março-23 "/>
    <s v="Valor Referente Provisão Férias Area Fim ref março-23"/>
  </r>
  <r>
    <s v="Março"/>
    <d v="2023-03-31T00:00:00"/>
    <s v="Folha De Pagamento"/>
    <s v="FERIAS - AREA FIM"/>
    <x v="0"/>
    <s v="Área Fim"/>
    <n v="414218"/>
    <n v="-4255.92"/>
    <s v="Valor Referente Provisão Férias Area Fim Rateio ref março-23 "/>
    <s v="Valor Referente Provisão Férias Area Fim Rateio ref março-23"/>
  </r>
  <r>
    <s v="Abril"/>
    <d v="2023-04-30T00:00:00"/>
    <s v="Folha De Pagamento"/>
    <s v="FERIAS - AREA FIM"/>
    <x v="0"/>
    <s v="Área Fim"/>
    <n v="414218"/>
    <n v="-120347.8"/>
    <s v="Valor Referente Provisão Férias Area Fim ref abril-23 "/>
    <s v="Valor Referente Provisão Férias Area Fim ref abril-23"/>
  </r>
  <r>
    <s v="Abril"/>
    <d v="2023-04-30T00:00:00"/>
    <s v="Folha De Pagamento"/>
    <s v="FERIAS - AREA FIM"/>
    <x v="0"/>
    <s v="Área Fim"/>
    <n v="414218"/>
    <n v="390.1"/>
    <s v="Valor Referente Provisão Férias Area Fim Rateio ref abril-23 "/>
    <s v="Valor Referente Provisão Férias Area Fim Rateio ref abril-23"/>
  </r>
  <r>
    <s v="Maio"/>
    <d v="2023-05-31T00:00:00"/>
    <s v="Folha De Pagamento"/>
    <s v="FERIAS - AREA FIM"/>
    <x v="0"/>
    <s v="Área Fim"/>
    <n v="414218"/>
    <n v="-180110.65"/>
    <s v="Valor Referente Provisão Férias Area Fim ref maio-23 "/>
    <s v="Valor Referente Provisão Férias Area Fim ref maio-23"/>
  </r>
  <r>
    <s v="Maio"/>
    <d v="2023-05-31T00:00:00"/>
    <s v="Folha De Pagamento"/>
    <s v="FERIAS - AREA FIM"/>
    <x v="0"/>
    <s v="Área Fim"/>
    <n v="414218"/>
    <n v="-9498.4500000000007"/>
    <s v="Valor Referente Provisão Férias Area Fim Rateio ref maio-23 "/>
    <s v="Valor Referente Provisão Férias Area Fim Rateio ref maio-23"/>
  </r>
  <r>
    <s v="Junho"/>
    <d v="2023-06-30T00:00:00"/>
    <s v="Folha De Pagamento"/>
    <s v="FERIAS - AREA FIM"/>
    <x v="0"/>
    <s v="Área Fim"/>
    <n v="414218"/>
    <n v="-105053.07"/>
    <s v="Valor Referente Provisão Férias Area Fim ref junho-2023 "/>
    <s v="Valor Referente Provisão Férias Area Fim ref junho-2023"/>
  </r>
  <r>
    <s v="Junho"/>
    <d v="2023-06-30T00:00:00"/>
    <s v="Folha De Pagamento"/>
    <s v="FERIAS - AREA FIM"/>
    <x v="0"/>
    <s v="Área Fim"/>
    <n v="414218"/>
    <n v="-4595.59"/>
    <s v="Valor Referente Provisão Férias Area Fim Rateio ref junho-2023 "/>
    <s v="Valor Referente Provisão Férias Area Fim Rateio ref junho-2023"/>
  </r>
  <r>
    <s v="Julho"/>
    <d v="2023-07-31T00:00:00"/>
    <s v="Folha De Pagamento"/>
    <s v="FERIAS - AREA FIM"/>
    <x v="0"/>
    <s v="Área Fim"/>
    <n v="414218"/>
    <n v="-130202.47"/>
    <s v="Valor Referente Provisão Férias Area Fim ref julho-2023 "/>
    <s v="Valor Referente Provisão Férias Area Fim ref julho-2023"/>
  </r>
  <r>
    <s v="Julho"/>
    <d v="2023-07-31T00:00:00"/>
    <s v="Folha De Pagamento"/>
    <s v="FERIAS - AREA FIM"/>
    <x v="0"/>
    <s v="Área Fim"/>
    <n v="414218"/>
    <n v="-4595.45"/>
    <s v="Valor Referente Provisão Férias Area Fim Rateio ref julho-2023 "/>
    <s v="Valor Referente Provisão Férias Area Fim Rateio ref julho-2023"/>
  </r>
  <r>
    <s v="Agosto"/>
    <d v="2023-08-31T00:00:00"/>
    <s v="Folha De Pagamento"/>
    <s v="FERIAS - AREA FIM"/>
    <x v="0"/>
    <s v="Área Fim"/>
    <n v="414218"/>
    <n v="-126545.13"/>
    <s v="Valor Referente Provisão Férias Area Fim ref Agosto-2023 julho-2023 "/>
    <s v="Valor Referente Provisão Férias Area Fim ref Agosto-2023 julho-2023"/>
  </r>
  <r>
    <s v="Agosto"/>
    <d v="2023-08-31T00:00:00"/>
    <s v="Folha De Pagamento"/>
    <s v="FERIAS - AREA FIM"/>
    <x v="0"/>
    <s v="Área Fim"/>
    <n v="414218"/>
    <n v="-4595.22"/>
    <s v="Valor Referente Provisão Férias Area Fim Rateio ref Agosto-2023 "/>
    <s v="Valor Referente Provisão Férias Area Fim Rateio ref Agosto-2023"/>
  </r>
  <r>
    <s v="Setembro"/>
    <d v="2023-09-30T00:00:00"/>
    <s v="Folha De Pagamento"/>
    <s v="FERIAS - AREA FIM"/>
    <x v="0"/>
    <s v="Área Fim"/>
    <s v="414218"/>
    <n v="-131891.34"/>
    <s v="Valor Referente Provisão Férias Area Fim ref Agosto-2023 Setembro-2023 "/>
    <s v="Valor Referente Provisão Férias Area Fim ref Agosto-2023 Setembro-2023"/>
  </r>
  <r>
    <s v="Setembro"/>
    <d v="2023-09-30T00:00:00"/>
    <s v="Folha De Pagamento"/>
    <s v="FERIAS - AREA FIM"/>
    <x v="0"/>
    <s v="Área Fim"/>
    <s v="414218"/>
    <n v="-4595.58"/>
    <s v="Valor Referente Provisão Férias Area Fim Rateio ref Setembro-2023 "/>
    <s v="Valor Referente Provisão Férias Area Fim Rateio ref Setembro-2023"/>
  </r>
  <r>
    <s v="Outubro"/>
    <d v="2023-10-31T00:00:00"/>
    <s v="Folha De Pagamento"/>
    <s v="FERIAS - AREA FIM"/>
    <x v="0"/>
    <s v="Área Fim"/>
    <s v="414218"/>
    <n v="-147356.60999999999"/>
    <s v="Valor Referente Provisão Férias Area Fim ref  Outubro-2023 "/>
    <s v="Valor Referente Provisão Férias Area Fim ref  Outubro-2023"/>
  </r>
  <r>
    <s v="Outubro"/>
    <d v="2023-10-31T00:00:00"/>
    <s v="Folha De Pagamento"/>
    <s v="FERIAS - AREA FIM"/>
    <x v="0"/>
    <s v="Área Fim"/>
    <s v="414218"/>
    <n v="-4595.6400000000003"/>
    <s v="Valor Referente Provisão Férias Area Fim Rateio ref Outubro-2023 "/>
    <s v="Valor Referente Provisão Férias Area Fim Rateio ref Outubro-2023"/>
  </r>
  <r>
    <s v="Novembro"/>
    <d v="2023-11-30T00:00:00"/>
    <s v="Folha De Pagamento"/>
    <s v="FERIAS - AREA FIM"/>
    <x v="0"/>
    <s v="Área Fim"/>
    <s v="414218"/>
    <n v="-109636.37"/>
    <s v="Valor Referente Provisão Férias Area Fim Novembro-2023 "/>
    <s v="Valor Referente Provisão Férias Area Fim Novembro-2023"/>
  </r>
  <r>
    <s v="Novembro"/>
    <d v="2023-11-30T00:00:00"/>
    <s v="Folha De Pagamento"/>
    <s v="FERIAS - AREA FIM"/>
    <x v="0"/>
    <s v="Área Fim"/>
    <s v="414218"/>
    <n v="-4594.05"/>
    <s v="Valor Referente Provisão Férias Area Fim Rateio Novembro-2023 "/>
    <s v="Valor Referente Provisão Férias Area Fim Rateio Novembro-2023"/>
  </r>
  <r>
    <s v="Dezembro"/>
    <d v="2023-12-31T00:00:00"/>
    <s v="Folha De Pagamento"/>
    <s v="FERIAS - AREA FIM"/>
    <x v="0"/>
    <s v="Área Fim"/>
    <s v="414218"/>
    <n v="-119419.97"/>
    <s v="Valor Referente Provisão Férias Area Fim Dezembro-2023 "/>
    <s v="Valor Referente Provisão Férias Area Fim Dezembro-2023"/>
  </r>
  <r>
    <s v="Dezembro"/>
    <d v="2023-12-31T00:00:00"/>
    <s v="Folha De Pagamento"/>
    <s v="FERIAS - AREA FIM"/>
    <x v="0"/>
    <s v="Área Fim"/>
    <s v="414218"/>
    <n v="-4596.58"/>
    <s v="Valor Referente Provisão Férias Area Fim Rateio Dezembro-2023 "/>
    <s v="Valor Referente Provisão Férias Area Fim Rateio Dezembro-2023"/>
  </r>
  <r>
    <s v="Janeiro"/>
    <d v="2023-01-31T00:00:00"/>
    <s v="Folha De Pagamento"/>
    <s v="FERIAS - AREA MEIO"/>
    <x v="1"/>
    <s v="Área Meio"/>
    <n v="414217"/>
    <n v="-16720.29"/>
    <s v="Valor Referente Provisão Férias Area Meio Rateio - 01/2023 "/>
    <s v="Valor Referente Provisão Férias Area Meio Rateio - 01/2023"/>
  </r>
  <r>
    <s v="Fevereiro"/>
    <d v="2023-02-28T00:00:00"/>
    <s v="Folha De Pagamento"/>
    <s v="FERIAS - AREA MEIO"/>
    <x v="1"/>
    <s v="Área Meio"/>
    <n v="414217"/>
    <n v="-20451.93"/>
    <s v="Valor Referente Provisão Férias Area Meio Rateio ref fevereiro-23 "/>
    <s v="Valor Referente Provisão Férias Area Meio Rateio ref fevereiro-23"/>
  </r>
  <r>
    <s v="Março"/>
    <d v="2023-03-31T00:00:00"/>
    <s v="Folha De Pagamento"/>
    <s v="FERIAS - AREA MEIO"/>
    <x v="1"/>
    <s v="Área Meio"/>
    <n v="414217"/>
    <n v="-17982.03"/>
    <s v="Valor Referente Provisão Férias Area Meio Rateio ref março-23 "/>
    <s v="Valor Referente Provisão Férias Area Meio Rateio ref março-23"/>
  </r>
  <r>
    <s v="Abril"/>
    <d v="2023-04-30T00:00:00"/>
    <s v="Folha De Pagamento"/>
    <s v="FERIAS - AREA MEIO"/>
    <x v="1"/>
    <s v="Área Meio"/>
    <n v="414217"/>
    <n v="-15692.39"/>
    <s v="Valor Referente Provisão Férias Area Meio Rateio ref abril-23 "/>
    <s v="Valor Referente Provisão Férias Area Meio Rateio ref abril-23"/>
  </r>
  <r>
    <s v="Maio"/>
    <d v="2023-05-31T00:00:00"/>
    <s v="Folha De Pagamento"/>
    <s v="FERIAS - AREA MEIO"/>
    <x v="1"/>
    <s v="Área Meio"/>
    <n v="414217"/>
    <n v="-44614.080000000002"/>
    <s v="Valor Referente Provisão Férias Area Meio Rateio ref maiol-23 "/>
    <s v="Valor Referente Provisão Férias Area Meio Rateio ref maiol-23"/>
  </r>
  <r>
    <s v="Junho"/>
    <d v="2023-06-30T00:00:00"/>
    <s v="Folha De Pagamento"/>
    <s v="FERIAS - AREA MEIO"/>
    <x v="1"/>
    <s v="Área Meio"/>
    <n v="414217"/>
    <n v="-22602.18"/>
    <s v="Valor Referente Provisão Férias Area Meio Rateio ref junho-2023 "/>
    <s v="Valor Referente Provisão Férias Area Meio Rateio ref junho-2023"/>
  </r>
  <r>
    <s v="Julho"/>
    <d v="2023-07-31T00:00:00"/>
    <s v="Folha De Pagamento"/>
    <s v="FERIAS - AREA MEIO"/>
    <x v="1"/>
    <s v="Área Meio"/>
    <n v="414217"/>
    <n v="-13569.87"/>
    <s v="Valor Referente Provisão Férias Area Meio Rateio ref julho-2023 "/>
    <s v="Valor Referente Provisão Férias Area Meio Rateio ref julho-2023"/>
  </r>
  <r>
    <s v="Agosto"/>
    <d v="2023-08-31T00:00:00"/>
    <s v="Folha De Pagamento"/>
    <s v="FERIAS - AREA MEIO"/>
    <x v="1"/>
    <s v="Área Meio"/>
    <n v="414217"/>
    <n v="-21921.97"/>
    <s v="Valor Referente Provisão Férias Area Meio Rateio ref Agosto-2023 "/>
    <s v="Valor Referente Provisão Férias Area Meio Rateio ref Agosto-2023"/>
  </r>
  <r>
    <s v="Setembro"/>
    <d v="2023-09-30T00:00:00"/>
    <s v="Folha De Pagamento"/>
    <s v="FERIAS - AREA MEIO"/>
    <x v="1"/>
    <s v="Área Meio"/>
    <s v="414217"/>
    <n v="-19791.52"/>
    <s v="Valor Referente Provisão Férias Area Meio Rateio ref Setembro-2023 "/>
    <s v="Valor Referente Provisão Férias Area Meio Rateio ref Setembro-2023"/>
  </r>
  <r>
    <s v="Outubro"/>
    <d v="2023-10-31T00:00:00"/>
    <s v="Folha De Pagamento"/>
    <s v="FERIAS - AREA MEIO"/>
    <x v="1"/>
    <s v="Área Meio"/>
    <s v="414217"/>
    <n v="-12184.7"/>
    <s v="Valor Referente Provisão Férias Area Meio Rateio ref Outubro-2023 "/>
    <s v="Valor Referente Provisão Férias Area Meio Rateio ref Outubro-2023"/>
  </r>
  <r>
    <s v="Novembro"/>
    <d v="2023-11-30T00:00:00"/>
    <s v="Folha De Pagamento"/>
    <s v="FERIAS - AREA MEIO"/>
    <x v="1"/>
    <s v="Área Meio"/>
    <s v="414217"/>
    <n v="-19853.43"/>
    <s v="Valor Referente Provisão Férias Area Meio Rateio Novembro-2023 "/>
    <s v="Valor Referente Provisão Férias Area Meio Rateio Novembro-2023"/>
  </r>
  <r>
    <s v="Dezembro"/>
    <d v="2023-12-31T00:00:00"/>
    <s v="Folha De Pagamento"/>
    <s v="FERIAS - AREA MEIO"/>
    <x v="1"/>
    <s v="Área Meio"/>
    <s v="414217"/>
    <n v="-18974.05"/>
    <s v="Valor Referente Provisão Férias Area Meio Rateio Dezembro-2023 "/>
    <s v="Valor Referente Provisão Férias Area Meio Rateio Dezembro-2023"/>
  </r>
  <r>
    <s v="Janeiro"/>
    <d v="2023-01-31T00:00:00"/>
    <s v="Folha De Pagamento"/>
    <s v="FGTS S/13º SALÁRIOS - AREA FIM"/>
    <x v="0"/>
    <s v="Área Fim"/>
    <n v="29311"/>
    <n v="-7107.82"/>
    <s v="Valor Referente Provisão FGTS s/13º Salário Fim - 01/2023 "/>
    <s v="Valor Referente Provisão FGTS s/13º Salário Fim - 01/2023"/>
  </r>
  <r>
    <s v="Janeiro"/>
    <d v="2023-01-31T00:00:00"/>
    <s v="Folha De Pagamento"/>
    <s v="FGTS S/13º SALÁRIOS - AREA FIM"/>
    <x v="0"/>
    <s v="Área Fim"/>
    <n v="29311"/>
    <n v="-255.35"/>
    <s v="Valor Referente Provisão FGTS s/13º Salário Fim (Rateio) - 01/2023 "/>
    <s v="Valor Referente Provisão FGTS s/13º Salário Fim (Rateio) - 01/2023"/>
  </r>
  <r>
    <s v="Fevereiro"/>
    <d v="2023-02-28T00:00:00"/>
    <s v="Folha De Pagamento"/>
    <s v="FGTS S/13º SALÁRIOS - AREA FIM"/>
    <x v="0"/>
    <s v="Área Fim"/>
    <n v="29311"/>
    <n v="-7969.09"/>
    <s v="Valor Referente Provisão FGTS s/13º Salário Fim ref fevereiro-23 "/>
    <s v="Valor Referente Provisão FGTS s/13º Salário Fim ref fevereiro-23"/>
  </r>
  <r>
    <s v="Fevereiro"/>
    <d v="2023-02-28T00:00:00"/>
    <s v="Folha De Pagamento"/>
    <s v="FGTS S/13º SALÁRIOS - AREA FIM"/>
    <x v="0"/>
    <s v="Área Fim"/>
    <n v="29311"/>
    <n v="-255.35"/>
    <s v="Valor Referente Provisão FGTS s/13º Salário Fim (Rateio) ref fevereiro-23 "/>
    <s v="Valor Referente Provisão FGTS s/13º Salário Fim (Rateio) ref fevereiro-23"/>
  </r>
  <r>
    <s v="Março"/>
    <d v="2023-03-31T00:00:00"/>
    <s v="Folha De Pagamento"/>
    <s v="FGTS S/13º SALÁRIOS - AREA FIM"/>
    <x v="0"/>
    <s v="Área Fim"/>
    <n v="29311"/>
    <n v="-5949.4"/>
    <s v="Valor Referente Provisão FGTS s/13º Salário Fim ref março-23 "/>
    <s v="Valor Referente Provisão FGTS s/13º Salário Fim ref março-23"/>
  </r>
  <r>
    <s v="Março"/>
    <d v="2023-03-31T00:00:00"/>
    <s v="Folha De Pagamento"/>
    <s v="FGTS S/13º SALÁRIOS - AREA FIM"/>
    <x v="0"/>
    <s v="Área Fim"/>
    <n v="29311"/>
    <n v="-255.35"/>
    <s v="Valor Referente Provisão FGTS s/13º Salário Fim (Rateio) ref março-23 "/>
    <s v="Valor Referente Provisão FGTS s/13º Salário Fim (Rateio) ref março-23"/>
  </r>
  <r>
    <s v="Abril"/>
    <d v="2023-04-30T00:00:00"/>
    <s v="Folha De Pagamento"/>
    <s v="FGTS S/13º SALÁRIOS - AREA FIM"/>
    <x v="0"/>
    <s v="Área Fim"/>
    <n v="29311"/>
    <n v="-6524.85"/>
    <s v="Valor Referente Provisão FGTS s/13º Salário Fim ref abril-23 "/>
    <s v="Valor Referente Provisão FGTS s/13º Salário Fim ref abril-23"/>
  </r>
  <r>
    <s v="Abril"/>
    <d v="2023-04-30T00:00:00"/>
    <s v="Folha De Pagamento"/>
    <s v="FGTS S/13º SALÁRIOS - AREA FIM"/>
    <x v="0"/>
    <s v="Área Fim"/>
    <n v="29311"/>
    <n v="-255.35"/>
    <s v="Valor Referente Provisão FGTS s/13º Salário Fim (Rateio) ref abril-23 "/>
    <s v="Valor Referente Provisão FGTS s/13º Salário Fim (Rateio) ref abril-23"/>
  </r>
  <r>
    <s v="Maio"/>
    <d v="2023-05-31T00:00:00"/>
    <s v="Folha De Pagamento"/>
    <s v="FGTS S/13º SALÁRIOS - AREA FIM"/>
    <x v="0"/>
    <s v="Área Fim"/>
    <n v="29311"/>
    <n v="-8985.49"/>
    <s v="Valor Referente Provisão FGTS s/13º Salário Fim ref maio-23 "/>
    <s v="Valor Referente Provisão FGTS s/13º Salário Fim ref maio-23"/>
  </r>
  <r>
    <s v="Maio"/>
    <d v="2023-05-31T00:00:00"/>
    <s v="Folha De Pagamento"/>
    <s v="FGTS S/13º SALÁRIOS - AREA FIM"/>
    <x v="0"/>
    <s v="Área Fim"/>
    <n v="29311"/>
    <n v="-357.24"/>
    <s v="Valor Referente Provisão FGTS s/13º Salário Fim (Rateio) ref maio-23 "/>
    <s v="Valor Referente Provisão FGTS s/13º Salário Fim (Rateio) ref maio-23"/>
  </r>
  <r>
    <s v="Junho"/>
    <d v="2023-06-30T00:00:00"/>
    <s v="Folha De Pagamento"/>
    <s v="FGTS S/13º SALÁRIOS - AREA FIM"/>
    <x v="0"/>
    <s v="Área Fim"/>
    <n v="29311"/>
    <n v="-10255.969999999999"/>
    <s v="Valor Referente Provisão FGTS s/13º Salário Fim ref junho-2023 "/>
    <s v="Valor Referente Provisão FGTS s/13º Salário Fim ref junho-2023"/>
  </r>
  <r>
    <s v="Junho"/>
    <d v="2023-06-30T00:00:00"/>
    <s v="Folha De Pagamento"/>
    <s v="FGTS S/13º SALÁRIOS - AREA FIM"/>
    <x v="0"/>
    <s v="Área Fim"/>
    <n v="29311"/>
    <n v="-275.73"/>
    <s v="Valor Referente Provisão FGTS s/13º Salário Fim (Rateio) ref junho-2023 "/>
    <s v="Valor Referente Provisão FGTS s/13º Salário Fim (Rateio) ref junho-2023"/>
  </r>
  <r>
    <s v="Julho"/>
    <d v="2023-07-31T00:00:00"/>
    <s v="Folha De Pagamento"/>
    <s v="FGTS S/13º SALÁRIOS - AREA FIM"/>
    <x v="0"/>
    <s v="Área Fim"/>
    <n v="29311"/>
    <n v="-4110.88"/>
    <s v="Valor Referente Provisão FGTS s/13º Salário Fim ref julho-2023 "/>
    <s v="Valor Referente Provisão FGTS s/13º Salário Fim ref julho-2023"/>
  </r>
  <r>
    <s v="Julho"/>
    <d v="2023-07-31T00:00:00"/>
    <s v="Folha De Pagamento"/>
    <s v="FGTS S/13º SALÁRIOS - AREA FIM"/>
    <x v="0"/>
    <s v="Área Fim"/>
    <n v="29311"/>
    <n v="-275.72000000000003"/>
    <s v="Valor Referente Provisão FGTS s/13º Salário Fim (Rateio) ref julho-2023 "/>
    <s v="Valor Referente Provisão FGTS s/13º Salário Fim (Rateio) ref julho-2023"/>
  </r>
  <r>
    <s v="Agosto"/>
    <d v="2023-08-31T00:00:00"/>
    <s v="Folha De Pagamento"/>
    <s v="FGTS S/13º SALÁRIOS - AREA FIM"/>
    <x v="0"/>
    <s v="Área Fim"/>
    <n v="29311"/>
    <n v="-7110.39"/>
    <s v="Valor Referente Provisão FGTS s/13º Salário Fim ref Agosto-2023 "/>
    <s v="Valor Referente Provisão FGTS s/13º Salário Fim ref Agosto-2023"/>
  </r>
  <r>
    <s v="Agosto"/>
    <d v="2023-08-31T00:00:00"/>
    <s v="Folha De Pagamento"/>
    <s v="FGTS S/13º SALÁRIOS - AREA FIM"/>
    <x v="0"/>
    <s v="Área Fim"/>
    <n v="29311"/>
    <n v="-1043.81"/>
    <s v="Valor Referente Provisão FGTS s/13º Salário Fim (Rateio) ref Agosto-2023 "/>
    <s v="Valor Referente Provisão FGTS s/13º Salário Fim (Rateio) ref Agosto-2023"/>
  </r>
  <r>
    <s v="Setembro"/>
    <d v="2023-09-30T00:00:00"/>
    <s v="Folha De Pagamento"/>
    <s v="FGTS S/13º SALÁRIOS - AREA FIM"/>
    <x v="0"/>
    <s v="Área Fim"/>
    <s v="29311"/>
    <n v="-6897.8"/>
    <s v="Valor Referente Provisão FGTS s/13º Salário Fim ref Setembro-2023 "/>
    <s v="Valor Referente Provisão FGTS s/13º Salário Fim ref Setembro-2023"/>
  </r>
  <r>
    <s v="Setembro"/>
    <d v="2023-09-30T00:00:00"/>
    <s v="Folha De Pagamento"/>
    <s v="FGTS S/13º SALÁRIOS - AREA FIM"/>
    <x v="0"/>
    <s v="Área Fim"/>
    <s v="29311"/>
    <n v="492.36"/>
    <s v="Valor Referente Provisão FGTS s/13º Salário Fim (Rateio) ref Setembro-2023 "/>
    <s v="Valor Referente Provisão FGTS s/13º Salário Fim (Rateio) ref Setembro-2023"/>
  </r>
  <r>
    <s v="Outubro"/>
    <d v="2023-10-31T00:00:00"/>
    <s v="Folha De Pagamento"/>
    <s v="FGTS S/13º SALÁRIOS - AREA FIM"/>
    <x v="0"/>
    <s v="Área Fim"/>
    <s v="29311"/>
    <n v="-8222.75"/>
    <s v="Valor Referente Provisão FGTS s/13º Salário Fim ref Outubro-2023 "/>
    <s v="Valor Referente Provisão FGTS s/13º Salário Fim ref Outubro-2023"/>
  </r>
  <r>
    <s v="Outubro"/>
    <d v="2023-10-31T00:00:00"/>
    <s v="Folha De Pagamento"/>
    <s v="FGTS S/13º SALÁRIOS - AREA FIM"/>
    <x v="0"/>
    <s v="Área Fim"/>
    <s v="29311"/>
    <n v="-275.73"/>
    <s v="Valor Referente Provisão FGTS s/13º Salário Fim (Rateio) ref Outubro-2023 "/>
    <s v="Valor Referente Provisão FGTS s/13º Salário Fim (Rateio) ref Outubro-2023"/>
  </r>
  <r>
    <s v="Novembro"/>
    <d v="2023-11-30T00:00:00"/>
    <s v="Folha De Pagamento"/>
    <s v="FGTS S/13º SALÁRIOS - AREA FIM"/>
    <x v="0"/>
    <s v="Área Fim"/>
    <s v="29311"/>
    <n v="-2580.88"/>
    <s v="Valor Referente Provisão FGTS s/13º Salário Area Fim Novembro-2023 "/>
    <s v="Valor Referente Provisão FGTS s/13º Salário Area Fim Novembro-2023"/>
  </r>
  <r>
    <s v="Dezembro"/>
    <d v="2023-12-31T00:00:00"/>
    <s v="Folha De Pagamento"/>
    <s v="FGTS S/13º SALÁRIOS - AREA FIM"/>
    <x v="0"/>
    <s v="Área Fim"/>
    <s v="29311"/>
    <n v="-11362.29"/>
    <s v="Valor Referente Provisão FGTS s/13º Salário Fim ref Dezembro-2023 "/>
    <s v="Valor Referente Provisão FGTS s/13º Salário Fim ref Dezembro-2023"/>
  </r>
  <r>
    <s v="Dezembro"/>
    <d v="2023-12-31T00:00:00"/>
    <s v="Folha De Pagamento"/>
    <s v="FGTS S/13º SALÁRIOS - AREA FIM"/>
    <x v="0"/>
    <s v="Área Fim"/>
    <s v="29311"/>
    <n v="-275.73"/>
    <s v="Valor Referente Provisão FGTS s/13º Salário Fim (Rateio) ref Dezembro-2023 "/>
    <s v="Valor Referente Provisão FGTS s/13º Salário Fim (Rateio) ref Dezembro-2023"/>
  </r>
  <r>
    <s v="Janeiro"/>
    <d v="2023-01-31T00:00:00"/>
    <s v="Folha De Pagamento"/>
    <s v="FGTS S/13º SALÁRIOS - AREA MEIO"/>
    <x v="1"/>
    <s v="Área Meio"/>
    <n v="29305"/>
    <n v="-1158.3900000000001"/>
    <s v="Valor Referente Provisão FGTS s/13º Salário Meio (Rateio) - 01/2023 "/>
    <s v="Valor Referente Provisão FGTS s/13º Salário Meio (Rateio) - 01/2023"/>
  </r>
  <r>
    <s v="Fevereiro"/>
    <d v="2023-02-28T00:00:00"/>
    <s v="Folha De Pagamento"/>
    <s v="FGTS S/13º SALÁRIOS - AREA MEIO"/>
    <x v="1"/>
    <s v="Área Meio"/>
    <n v="29305"/>
    <n v="-1267.95"/>
    <s v="Valor Referente Provisão FGTS s/13º Salário Meio (Rateio) ref fevereiro-23 "/>
    <s v="Valor Referente Provisão FGTS s/13º Salário Meio (Rateio) ref fevereiro-23"/>
  </r>
  <r>
    <s v="Março"/>
    <d v="2023-03-31T00:00:00"/>
    <s v="Folha De Pagamento"/>
    <s v="FGTS S/13º SALÁRIOS - AREA MEIO"/>
    <x v="1"/>
    <s v="Área Meio"/>
    <n v="29305"/>
    <n v="-1158.5"/>
    <s v="Valor Referente Provisão FGTS s/13º Salário Meio (Rateio) ref março-23 "/>
    <s v="Valor Referente Provisão FGTS s/13º Salário Meio (Rateio) ref março-23"/>
  </r>
  <r>
    <s v="Abril"/>
    <d v="2023-04-30T00:00:00"/>
    <s v="Folha De Pagamento"/>
    <s v="FGTS S/13º SALÁRIOS - AREA MEIO"/>
    <x v="1"/>
    <s v="Área Meio"/>
    <n v="29305"/>
    <n v="-915.52"/>
    <s v="Valor Referente Provisão FGTS s/13º Salário Meio (Rateio) ref abril-23 "/>
    <s v="Valor Referente Provisão FGTS s/13º Salário Meio (Rateio) ref abril-23"/>
  </r>
  <r>
    <s v="Maio"/>
    <d v="2023-05-31T00:00:00"/>
    <s v="Folha De Pagamento"/>
    <s v="FGTS S/13º SALÁRIOS - AREA MEIO"/>
    <x v="1"/>
    <s v="Área Meio"/>
    <n v="29305"/>
    <n v="-1613.03"/>
    <s v="Valor Referente Provisão FGTS s/13º Salário Meio (Rateio) ref maio-23 "/>
    <s v="Valor Referente Provisão FGTS s/13º Salário Meio (Rateio) ref maio-23"/>
  </r>
  <r>
    <s v="Junho"/>
    <d v="2023-06-30T00:00:00"/>
    <s v="Folha De Pagamento"/>
    <s v="FGTS S/13º SALÁRIOS - AREA MEIO"/>
    <x v="1"/>
    <s v="Área Meio"/>
    <n v="29305"/>
    <n v="-1257.5899999999999"/>
    <s v="Valor Referente Provisão FGTS s/13º Salário Meio (Rateio) ref junho-2023 "/>
    <s v="Valor Referente Provisão FGTS s/13º Salário Meio (Rateio) ref junho-2023"/>
  </r>
  <r>
    <s v="Julho"/>
    <d v="2023-07-31T00:00:00"/>
    <s v="Folha De Pagamento"/>
    <s v="FGTS S/13º SALÁRIOS - AREA MEIO"/>
    <x v="1"/>
    <s v="Área Meio"/>
    <n v="29305"/>
    <n v="-923.15"/>
    <s v="Valor Referente Provisão FGTS s/13º Salário Meio (Rateio) ref julho-2023 "/>
    <s v="Valor Referente Provisão FGTS s/13º Salário Meio (Rateio) ref julho-2023"/>
  </r>
  <r>
    <s v="Agosto"/>
    <d v="2023-08-31T00:00:00"/>
    <s v="Folha De Pagamento"/>
    <s v="FGTS S/13º SALÁRIOS - AREA MEIO"/>
    <x v="1"/>
    <s v="Área Meio"/>
    <n v="29305"/>
    <n v="-910.1"/>
    <s v="Valor Referente Provisão FGTS s/13º Salário Meio (Rateio) ref Agosto-2023 "/>
    <s v="Valor Referente Provisão FGTS s/13º Salário Meio (Rateio) ref Agosto-2023"/>
  </r>
  <r>
    <s v="Setembro"/>
    <d v="2023-09-30T00:00:00"/>
    <s v="Folha De Pagamento"/>
    <s v="FGTS S/13º SALÁRIOS - AREA MEIO"/>
    <x v="1"/>
    <s v="Área Meio"/>
    <s v="29305"/>
    <n v="-1107.17"/>
    <s v="Valor Referente Provisão FGTS s/13º Salário Meio (Rateio) ref Setembro-2023 "/>
    <s v="Valor Referente Provisão FGTS s/13º Salário Meio (Rateio) ref Setembro-2023"/>
  </r>
  <r>
    <s v="Outubro"/>
    <d v="2023-10-31T00:00:00"/>
    <s v="Folha De Pagamento"/>
    <s v="FGTS S/13º SALÁRIOS - AREA MEIO"/>
    <x v="1"/>
    <s v="Área Meio"/>
    <s v="29305"/>
    <n v="-1133.0999999999999"/>
    <s v="Valor Referente Provisão FGTS s/13º Salário Meio (Rateio) ref Outubro-2023 "/>
    <s v="Valor Referente Provisão FGTS s/13º Salário Meio (Rateio) ref Outubro-2023"/>
  </r>
  <r>
    <s v="Novembro"/>
    <d v="2023-11-30T00:00:00"/>
    <s v="Folha De Pagamento"/>
    <s v="FGTS S/13º SALÁRIOS - AREA MEIO"/>
    <x v="1"/>
    <s v="Área Meio"/>
    <s v="29305"/>
    <n v="-275.72000000000003"/>
    <s v="Valor Referente Provisão FGTS s/13º Salário Area Fim Rateio Novembro-2023 "/>
    <s v="Valor Referente Provisão FGTS s/13º Salário Area Fim Rateio Novembro-2023"/>
  </r>
  <r>
    <s v="Novembro"/>
    <d v="2023-11-30T00:00:00"/>
    <s v="Folha De Pagamento"/>
    <s v="FGTS S/13º SALÁRIOS - AREA MEIO"/>
    <x v="1"/>
    <s v="Área Meio"/>
    <s v="29305"/>
    <n v="178"/>
    <s v="Valor Referente Provisão FGTS s/13º Salário Area meio Rateio Novembro-2023 "/>
    <s v="Valor Referente Provisão FGTS s/13º Salário Area meio Rateio Novembro-2023"/>
  </r>
  <r>
    <s v="Dezembro"/>
    <d v="2023-12-31T00:00:00"/>
    <s v="Folha De Pagamento"/>
    <s v="FGTS S/13º SALÁRIOS - AREA MEIO"/>
    <x v="1"/>
    <s v="Área Meio"/>
    <s v="29305"/>
    <n v="-1604.27"/>
    <s v="Valor Referente Provisão FGTS s/13º Salário Meio (Rateio) ref Dezembro-2023 "/>
    <s v="Valor Referente Provisão FGTS s/13º Salário Meio (Rateio) ref Dezembro-2023"/>
  </r>
  <r>
    <s v="Janeiro"/>
    <d v="2023-01-31T00:00:00"/>
    <s v="Folha De Pagamento"/>
    <s v="FGTS S/FERIAS - AREA FIM"/>
    <x v="0"/>
    <s v="Área Fim"/>
    <n v="310102"/>
    <n v="-8577.01"/>
    <s v="Valor Referente Provisão FGTS s/Ferias Area Fim - 01/2023 "/>
    <s v="Valor Referente Provisão FGTS s/Ferias Area Fim - 01/2023"/>
  </r>
  <r>
    <s v="Janeiro"/>
    <d v="2023-01-31T00:00:00"/>
    <s v="Folha De Pagamento"/>
    <s v="FGTS S/FERIAS - AREA FIM"/>
    <x v="0"/>
    <s v="Área Fim"/>
    <n v="310102"/>
    <n v="-1830.92"/>
    <s v="Valor Referente Provisão FGTS s/Ferias Area Fim Rateio - 01/2023 "/>
    <s v="Valor Referente Provisão FGTS s/Ferias Area Fim Rateio - 01/2023"/>
  </r>
  <r>
    <s v="Fevereiro"/>
    <d v="2023-02-28T00:00:00"/>
    <s v="Folha De Pagamento"/>
    <s v="FGTS S/FERIAS - AREA FIM"/>
    <x v="0"/>
    <s v="Área Fim"/>
    <n v="310102"/>
    <n v="-11056.66"/>
    <s v="Valor Referente Provisão FGTS s/Ferias Area Fim ref fevereiro-23 "/>
    <s v="Valor Referente Provisão FGTS s/Ferias Area Fim ref fevereiro-23"/>
  </r>
  <r>
    <s v="Março"/>
    <d v="2023-03-31T00:00:00"/>
    <s v="Folha De Pagamento"/>
    <s v="FGTS S/FERIAS - AREA FIM"/>
    <x v="0"/>
    <s v="Área Fim"/>
    <n v="310102"/>
    <n v="-8013.66"/>
    <s v="Valor Referente Provisão FGTS s/Ferias Area Fim ref março-23 "/>
    <s v="Valor Referente Provisão FGTS s/Ferias Area Fim ref março-23"/>
  </r>
  <r>
    <s v="Março"/>
    <d v="2023-03-31T00:00:00"/>
    <s v="Folha De Pagamento"/>
    <s v="FGTS S/FERIAS - AREA FIM"/>
    <x v="0"/>
    <s v="Área Fim"/>
    <n v="310102"/>
    <n v="-340.47"/>
    <s v="Valor Referente Provisão FGTS s/Ferias Area Fim Rateio ref março-23 "/>
    <s v="Valor Referente Provisão FGTS s/Ferias Area Fim Rateio ref março-23"/>
  </r>
  <r>
    <s v="Abril"/>
    <d v="2023-04-30T00:00:00"/>
    <s v="Folha De Pagamento"/>
    <s v="FGTS S/FERIAS - AREA FIM"/>
    <x v="0"/>
    <s v="Área Fim"/>
    <n v="310102"/>
    <n v="-9627.82"/>
    <s v="Valor Referente Provisão FGTS s/Ferias Area Fim ref abril-23 "/>
    <s v="Valor Referente Provisão FGTS s/Ferias Area Fim ref abril-23"/>
  </r>
  <r>
    <s v="Abril"/>
    <d v="2023-04-30T00:00:00"/>
    <s v="Folha De Pagamento"/>
    <s v="FGTS S/FERIAS - AREA FIM"/>
    <x v="0"/>
    <s v="Área Fim"/>
    <n v="310102"/>
    <n v="31.21"/>
    <s v="Valor Referente Provisão FGTS s/Ferias Area Fim Rateio ref abril-23 "/>
    <s v="Valor Referente Provisão FGTS s/Ferias Area Fim Rateio ref abril-23"/>
  </r>
  <r>
    <s v="Maio"/>
    <d v="2023-05-31T00:00:00"/>
    <s v="Folha De Pagamento"/>
    <s v="FGTS S/FERIAS - AREA FIM"/>
    <x v="0"/>
    <s v="Área Fim"/>
    <n v="310102"/>
    <n v="-14408.85"/>
    <s v="Valor Referente Provisão FGTS s/Ferias Area Fim ref maio-23 "/>
    <s v="Valor Referente Provisão FGTS s/Ferias Area Fim ref maio-23"/>
  </r>
  <r>
    <s v="Maio"/>
    <d v="2023-05-31T00:00:00"/>
    <s v="Folha De Pagamento"/>
    <s v="FGTS S/FERIAS - AREA FIM"/>
    <x v="0"/>
    <s v="Área Fim"/>
    <n v="310102"/>
    <n v="-759.88"/>
    <s v="Valor Referente Provisão FGTS s/Ferias Area Fim Rateio ref maio-23 "/>
    <s v="Valor Referente Provisão FGTS s/Ferias Area Fim Rateio ref maio-23"/>
  </r>
  <r>
    <s v="Junho"/>
    <d v="2023-06-30T00:00:00"/>
    <s v="Folha De Pagamento"/>
    <s v="FGTS S/FERIAS - AREA FIM"/>
    <x v="0"/>
    <s v="Área Fim"/>
    <n v="310102"/>
    <n v="-8404.25"/>
    <s v="Valor Referente Provisão FGTS s/Ferias Area Fim ref junho-2023 "/>
    <s v="Valor Referente Provisão FGTS s/Ferias Area Fim ref junho-2023"/>
  </r>
  <r>
    <s v="Junho"/>
    <d v="2023-06-30T00:00:00"/>
    <s v="Folha De Pagamento"/>
    <s v="FGTS S/FERIAS - AREA FIM"/>
    <x v="0"/>
    <s v="Área Fim"/>
    <n v="310102"/>
    <n v="-367.65"/>
    <s v="Valor Referente Provisão FGTS s/Ferias Area Fim Rateio ref junho-2023 "/>
    <s v="Valor Referente Provisão FGTS s/Ferias Area Fim Rateio ref junho-2023"/>
  </r>
  <r>
    <s v="Julho"/>
    <d v="2023-07-31T00:00:00"/>
    <s v="Folha De Pagamento"/>
    <s v="FGTS S/FERIAS - AREA FIM"/>
    <x v="0"/>
    <s v="Área Fim"/>
    <n v="310102"/>
    <n v="-10416.200000000001"/>
    <s v="Valor Referente Provisão FGTS s/Ferias Area Fim ref julho-2023 "/>
    <s v="Valor Referente Provisão FGTS s/Ferias Area Fim ref julho-2023"/>
  </r>
  <r>
    <s v="Julho"/>
    <d v="2023-07-31T00:00:00"/>
    <s v="Folha De Pagamento"/>
    <s v="FGTS S/FERIAS - AREA FIM"/>
    <x v="0"/>
    <s v="Área Fim"/>
    <n v="310102"/>
    <n v="-367.64"/>
    <s v="Valor Referente Provisão FGTS s/Ferias Area Fim Rateio ref julho-2023 "/>
    <s v="Valor Referente Provisão FGTS s/Ferias Area Fim Rateio ref julho-2023"/>
  </r>
  <r>
    <s v="Agosto"/>
    <d v="2023-08-31T00:00:00"/>
    <s v="Folha De Pagamento"/>
    <s v="FGTS S/FERIAS - AREA FIM"/>
    <x v="0"/>
    <s v="Área Fim"/>
    <n v="310102"/>
    <n v="-10123.61"/>
    <s v="Valor Referente Provisão FGTS s/Ferias Area Fim ref Agosto-2023 "/>
    <s v="Valor Referente Provisão FGTS s/Ferias Area Fim ref Agosto-2023"/>
  </r>
  <r>
    <s v="Agosto"/>
    <d v="2023-08-31T00:00:00"/>
    <s v="Folha De Pagamento"/>
    <s v="FGTS S/FERIAS - AREA FIM"/>
    <x v="0"/>
    <s v="Área Fim"/>
    <n v="310102"/>
    <n v="-367.62"/>
    <s v="Valor Referente Provisão FGTS s/Ferias Area Fim Rateio ref Agosto-2023 "/>
    <s v="Valor Referente Provisão FGTS s/Ferias Area Fim Rateio ref Agosto-2023"/>
  </r>
  <r>
    <s v="Setembro"/>
    <d v="2023-09-30T00:00:00"/>
    <s v="Folha De Pagamento"/>
    <s v="FGTS S/FERIAS - AREA FIM"/>
    <x v="0"/>
    <s v="Área Fim"/>
    <s v="310102"/>
    <n v="-10551.31"/>
    <s v="Valor Referente Provisão FGTS s/Ferias Area Fim ref Setembro-2023 "/>
    <s v="Valor Referente Provisão FGTS s/Ferias Area Fim ref Setembro-2023"/>
  </r>
  <r>
    <s v="Setembro"/>
    <d v="2023-09-30T00:00:00"/>
    <s v="Folha De Pagamento"/>
    <s v="FGTS S/FERIAS - AREA FIM"/>
    <x v="0"/>
    <s v="Área Fim"/>
    <s v="310102"/>
    <n v="-367.65"/>
    <s v="Valor Referente Provisão FGTS s/Ferias Area Fim Rateio ref Setembro-2023 "/>
    <s v="Valor Referente Provisão FGTS s/Ferias Area Fim Rateio ref Setembro-2023"/>
  </r>
  <r>
    <s v="Outubro"/>
    <d v="2023-10-31T00:00:00"/>
    <s v="Folha De Pagamento"/>
    <s v="FGTS S/FERIAS - AREA FIM"/>
    <x v="0"/>
    <s v="Área Fim"/>
    <s v="310102"/>
    <n v="-11786.13"/>
    <s v="Valor Referente Provisão FGTS s/Ferias Area Fim ref Outubro-2023 "/>
    <s v="Valor Referente Provisão FGTS s/Ferias Area Fim ref Outubro-2023"/>
  </r>
  <r>
    <s v="Outubro"/>
    <d v="2023-10-31T00:00:00"/>
    <s v="Folha De Pagamento"/>
    <s v="FGTS S/FERIAS - AREA FIM"/>
    <x v="0"/>
    <s v="Área Fim"/>
    <s v="310102"/>
    <n v="-367.65"/>
    <s v="Valor Referente Provisão FGTS s/Ferias Area Fim Rateio ref Outubro-2023 "/>
    <s v="Valor Referente Provisão FGTS s/Ferias Area Fim Rateio ref Outubro-2023"/>
  </r>
  <r>
    <s v="Novembro"/>
    <d v="2023-11-30T00:00:00"/>
    <s v="Folha De Pagamento"/>
    <s v="FGTS S/FERIAS - AREA FIM"/>
    <x v="0"/>
    <s v="Área Fim"/>
    <s v="310102"/>
    <n v="-8770.91"/>
    <s v="Valor Referente Provisão FGTS s/Férias Area Fim Novembro-2023 "/>
    <s v="Valor Referente Provisão FGTS s/Férias Area Fim Novembro-2023"/>
  </r>
  <r>
    <s v="Novembro"/>
    <d v="2023-11-30T00:00:00"/>
    <s v="Folha De Pagamento"/>
    <s v="FGTS S/FERIAS - AREA FIM"/>
    <x v="0"/>
    <s v="Área Fim"/>
    <s v="310102"/>
    <n v="-367.52"/>
    <s v="Valor Referente Provisão FGTS s/Férias Area Fim Rateio Novembro-2023 "/>
    <s v="Valor Referente Provisão FGTS s/Férias Area Fim Rateio Novembro-2023"/>
  </r>
  <r>
    <s v="Dezembro"/>
    <d v="2023-12-31T00:00:00"/>
    <s v="Folha De Pagamento"/>
    <s v="FGTS S/FERIAS - AREA FIM"/>
    <x v="0"/>
    <s v="Área Fim"/>
    <s v="310102"/>
    <n v="-11476.83"/>
    <s v="Valor Referente Provisão FGTS s/Ferias Area Fim ref Dezembro-2023 "/>
    <s v="Valor Referente Provisão FGTS s/Ferias Area Fim ref Dezembro-2023"/>
  </r>
  <r>
    <s v="Dezembro"/>
    <d v="2023-12-31T00:00:00"/>
    <s v="Folha De Pagamento"/>
    <s v="FGTS S/FERIAS - AREA FIM"/>
    <x v="0"/>
    <s v="Área Fim"/>
    <s v="310102"/>
    <n v="-482.27"/>
    <s v="Valor Referente Provisão FGTS s/Ferias Area Fim Rateio ref Dezembro-2023 "/>
    <s v="Valor Referente Provisão FGTS s/Ferias Area Fim Rateio ref Dezembro-2023"/>
  </r>
  <r>
    <s v="Janeiro"/>
    <d v="2023-01-31T00:00:00"/>
    <s v="Folha De Pagamento"/>
    <s v="FGTS S/FERIAS - AREA MEIO"/>
    <x v="1"/>
    <s v="Área Meio"/>
    <n v="422512"/>
    <n v="-1337.62"/>
    <s v="Valor Referente Provisão FGTS s/Ferias Area Meio Rateio - 01/2023 "/>
    <s v="Valor Referente Provisão FGTS s/Ferias Area Meio Rateio - 01/2023"/>
  </r>
  <r>
    <s v="Fevereiro"/>
    <d v="2023-02-28T00:00:00"/>
    <s v="Folha De Pagamento"/>
    <s v="FGTS S/FERIAS - AREA MEIO"/>
    <x v="1"/>
    <s v="Área Meio"/>
    <n v="422512"/>
    <n v="1149.96"/>
    <s v="Valor Referente Provisão FGTS s/Ferias Area Meio Rateio ref fevereiro-23 "/>
    <s v="Valor Referente Provisão FGTS s/Ferias Area Meio Rateio ref fevereiro-23"/>
  </r>
  <r>
    <s v="Fevereiro"/>
    <d v="2023-02-28T00:00:00"/>
    <s v="Folha De Pagamento"/>
    <s v="FGTS S/FERIAS - AREA MEIO"/>
    <x v="1"/>
    <s v="Área Meio"/>
    <n v="422512"/>
    <n v="-1636.15"/>
    <s v="Valor Referente Provisão FGTS s/Ferias Area Meio Rateio ref fevereiro-23 "/>
    <s v="Valor Referente Provisão FGTS s/Ferias Area Meio Rateio ref fevereiro-23"/>
  </r>
  <r>
    <s v="Março"/>
    <d v="2023-03-31T00:00:00"/>
    <s v="Folha De Pagamento"/>
    <s v="FGTS S/FERIAS - AREA MEIO"/>
    <x v="1"/>
    <s v="Área Meio"/>
    <n v="422512"/>
    <n v="-1870.54"/>
    <s v="Valor Referente Provisão FGTS s/Ferias Area meio Rateio ref março-23 "/>
    <s v="Valor Referente Provisão FGTS s/Ferias Area meio Rateio ref março-23"/>
  </r>
  <r>
    <s v="Abril"/>
    <d v="2023-04-30T00:00:00"/>
    <s v="Folha De Pagamento"/>
    <s v="FGTS S/FERIAS - AREA MEIO"/>
    <x v="1"/>
    <s v="Área Meio"/>
    <n v="422512"/>
    <n v="-1255.3900000000001"/>
    <s v="Valor Referente Provisão FGTS s/Ferias Area meio Rateio ref abril-23 "/>
    <s v="Valor Referente Provisão FGTS s/Ferias Area meio Rateio ref abril-23"/>
  </r>
  <r>
    <s v="Maio"/>
    <d v="2023-05-31T00:00:00"/>
    <s v="Folha De Pagamento"/>
    <s v="FGTS S/FERIAS - AREA MEIO"/>
    <x v="1"/>
    <s v="Área Meio"/>
    <n v="422512"/>
    <n v="-3569.13"/>
    <s v="Valor Referente Provisão FGTS s/Ferias Area meio Rateio ref maio-23 "/>
    <s v="Valor Referente Provisão FGTS s/Ferias Area meio Rateio ref maio-23"/>
  </r>
  <r>
    <s v="Junho"/>
    <d v="2023-06-30T00:00:00"/>
    <s v="Folha De Pagamento"/>
    <s v="FGTS S/FERIAS - AREA MEIO"/>
    <x v="1"/>
    <s v="Área Meio"/>
    <n v="422512"/>
    <n v="-1808.17"/>
    <s v="Valor Referente Provisão FGTS s/Ferias Area meio Rateio ref junho-2023 "/>
    <s v="Valor Referente Provisão FGTS s/Ferias Area meio Rateio ref junho-2023"/>
  </r>
  <r>
    <s v="Julho"/>
    <d v="2023-07-31T00:00:00"/>
    <s v="Folha De Pagamento"/>
    <s v="FGTS S/FERIAS - AREA MEIO"/>
    <x v="1"/>
    <s v="Área Meio"/>
    <n v="422512"/>
    <n v="-1085.5899999999999"/>
    <s v="Valor Referente Provisão FGTS s/Ferias Area meio Rateio ref julho-2023 "/>
    <s v="Valor Referente Provisão FGTS s/Ferias Area meio Rateio ref julho-2023"/>
  </r>
  <r>
    <s v="Agosto"/>
    <d v="2023-08-31T00:00:00"/>
    <s v="Folha De Pagamento"/>
    <s v="FGTS S/FERIAS - AREA MEIO"/>
    <x v="1"/>
    <s v="Área Meio"/>
    <n v="422512"/>
    <n v="-1753.76"/>
    <s v="Valor Referente Provisão FGTS s/Ferias Area meio Rateio ref Agosto-2023 "/>
    <s v="Valor Referente Provisão FGTS s/Ferias Area meio Rateio ref Agosto-2023"/>
  </r>
  <r>
    <s v="Setembro"/>
    <d v="2023-09-30T00:00:00"/>
    <s v="Folha De Pagamento"/>
    <s v="FGTS S/FERIAS - AREA MEIO"/>
    <x v="1"/>
    <s v="Área Meio"/>
    <s v="422512"/>
    <n v="-1583.32"/>
    <s v="Valor Referente Provisão FGTS s/Ferias Area meio Rateio ref Setembro-2023 "/>
    <s v="Valor Referente Provisão FGTS s/Ferias Area meio Rateio ref Setembro-2023"/>
  </r>
  <r>
    <s v="Outubro"/>
    <d v="2023-10-31T00:00:00"/>
    <s v="Folha De Pagamento"/>
    <s v="FGTS S/FERIAS - AREA MEIO"/>
    <x v="1"/>
    <s v="Área Meio"/>
    <s v="422512"/>
    <n v="-974.78"/>
    <s v="Valor Referente Provisão FGTS s/Ferias Area meio Rateio ref Outubro-2023 "/>
    <s v="Valor Referente Provisão FGTS s/Ferias Area meio Rateio ref Outubro-2023"/>
  </r>
  <r>
    <s v="Novembro"/>
    <d v="2023-11-30T00:00:00"/>
    <s v="Folha De Pagamento"/>
    <s v="FGTS S/FERIAS - AREA MEIO"/>
    <x v="1"/>
    <s v="Área Meio"/>
    <s v="422512"/>
    <n v="-1588.27"/>
    <s v="Valor Referente Provisão FGTS s/Férias Area Meio Rateio Novembro-2023 "/>
    <s v="Valor Referente Provisão FGTS s/Férias Area Meio Rateio Novembro-2023"/>
  </r>
  <r>
    <s v="Dezembro"/>
    <d v="2023-12-31T00:00:00"/>
    <s v="Folha De Pagamento"/>
    <s v="FGTS S/FERIAS - AREA MEIO"/>
    <x v="1"/>
    <s v="Área Meio"/>
    <s v="422512"/>
    <n v="-2114.5700000000002"/>
    <s v="Valor Referente Provisão FGTS s/Ferias Area meio Rateio ref Dezembro-2023 "/>
    <s v="Valor Referente Provisão FGTS s/Ferias Area meio Rateio ref Dezembro-2023"/>
  </r>
  <r>
    <s v="Maio"/>
    <d v="2023-05-18T00:00:00"/>
    <s v="GRUPOS INFANTIS/JUVENIS"/>
    <s v="FIGURINO"/>
    <x v="3"/>
    <s v="Grupos Artístico-pedagógicos"/>
    <n v="42949"/>
    <n v="-1620"/>
    <s v="Valor Ref. NF Nº 1177 De R.M.G Modas E Confecções Ltda "/>
    <s v="1177_R.M.G Modas E Confecções Ltda"/>
  </r>
  <r>
    <s v="Junho"/>
    <d v="2023-06-25T00:00:00"/>
    <s v="GRUPOS INFANTIS/JUVENIS"/>
    <s v="FIGURINO"/>
    <x v="3"/>
    <s v="Grupos Artístico-pedagógicos"/>
    <n v="42949"/>
    <n v="-17737.2"/>
    <s v="Valor Ref. NF Nº 18 De 47.833.002 MARCELO FERREIRA DO NASCIMENTO "/>
    <s v="18_47.833.002 MARCELO FERREIRA DO NASCIMENTO"/>
  </r>
  <r>
    <s v="Julho"/>
    <d v="2023-07-14T00:00:00"/>
    <s v="GRUPOS INFANTIS/JUVENIS"/>
    <s v="FIGURINO"/>
    <x v="3"/>
    <s v="Grupos Artístico-pedagógicos"/>
    <n v="42949"/>
    <n v="-18314.099999999999"/>
    <s v="Valor Ref. NF Nº 36 De 47.833.002 MARCELO FERREIRA DO NASCIMENTO "/>
    <s v="36_47.833.002 MARCELO FERREIRA DO NASCIMENTO"/>
  </r>
  <r>
    <s v="Agosto"/>
    <d v="2023-08-18T00:00:00"/>
    <s v="GRUPOS INFANTIS/JUVENIS"/>
    <s v="FIGURINO"/>
    <x v="3"/>
    <s v="Grupos Artístico-pedagógicos"/>
    <n v="42949"/>
    <n v="-175.8"/>
    <s v="Valor Ref. NF Nº 76 De 47.833.002 MARCELO FERREIRA DO NASCIMENTO "/>
    <s v="76_47.833.002 MARCELO FERREIRA DO NASCIMENTO"/>
  </r>
  <r>
    <s v="Setembro"/>
    <d v="2023-09-01T00:00:00"/>
    <s v="GRUPOS INFANTIS/JUVENIS"/>
    <s v="FIGURINO"/>
    <x v="3"/>
    <s v="Grupos Artístico-pedagógicos"/>
    <n v="42949"/>
    <n v="-2997.5"/>
    <s v="Valor Ref. NF Nº 77 De 47.833.002 MARCELO FERREIRA DO NASCIMENTO "/>
    <s v="77_47.833.002 MARCELO FERREIRA DO NASCIMENTO"/>
  </r>
  <r>
    <s v="Setembro"/>
    <d v="2023-09-13T00:00:00"/>
    <s v="GRUPOS INFANTIS/JUVENIS"/>
    <s v="FIGURINO"/>
    <x v="3"/>
    <s v="Grupos Artístico-pedagógicos"/>
    <n v="42949"/>
    <n v="-6917.4"/>
    <s v="Valor Ref. NF Nº 79 De 47.833.002 MARCELO FERREIRA DO NASCIMENTO "/>
    <s v="79_47.833.002 MARCELO FERREIRA DO NASCIMENTO"/>
  </r>
  <r>
    <s v="Setembro"/>
    <d v="2023-09-19T00:00:00"/>
    <s v="GRUPOS INFANTIS/JUVENIS"/>
    <s v="FIGURINO"/>
    <x v="3"/>
    <s v="Grupos Artístico-pedagógicos"/>
    <n v="42949"/>
    <n v="-40961.4"/>
    <s v="Valor Ref. NF Nº 74 De 47.833.002 MARCELO FERREIRA DO NASCIMENTO "/>
    <s v="74_47.833.002 MARCELO FERREIRA DO NASCIMENTO"/>
  </r>
  <r>
    <s v="Setembro"/>
    <d v="2023-09-19T00:00:00"/>
    <s v="GRUPOS INFANTIS/JUVENIS"/>
    <s v="FIGURINO"/>
    <x v="3"/>
    <s v="Grupos Artístico-pedagógicos"/>
    <n v="42949"/>
    <n v="-359.1"/>
    <s v="Valor Ref. NF Nº 38 De 47.833.002 MARCELO FERREIRA DO NASCIMENTO "/>
    <s v="38_47.833.002 MARCELO FERREIRA DO NASCIMENTO"/>
  </r>
  <r>
    <s v="Setembro"/>
    <d v="2023-09-21T00:00:00"/>
    <s v="GRUPOS INFANTIS/JUVENIS"/>
    <s v="FIGURINO"/>
    <x v="3"/>
    <s v="Grupos Artístico-pedagógicos"/>
    <n v="42949"/>
    <n v="-7905.6"/>
    <s v="Valor Ref. NF Nº 100 De 47.833.002 MARCELO FERREIRA DO NASCIMENTO "/>
    <s v="100_47.833.002 MARCELO FERREIRA DO NASCIMENTO"/>
  </r>
  <r>
    <s v="Outubro"/>
    <d v="2023-10-06T00:00:00"/>
    <s v="GRUPOS INFANTIS/JUVENIS"/>
    <s v="FIGURINO"/>
    <x v="3"/>
    <s v="Grupos Artístico-pedagógicos"/>
    <n v="42949"/>
    <n v="-17348.400000000001"/>
    <s v="Valor Ref. NF Nº 102 De 47.833.002 MARCELO FERREIRA DO NASCIMENTO "/>
    <s v="102_47.833.002 MARCELO FERREIRA DO NASCIMENTO"/>
  </r>
  <r>
    <s v="Outubro"/>
    <d v="2023-10-17T00:00:00"/>
    <s v="GRUPOS INFANTIS/JUVENIS"/>
    <s v="FIGURINO"/>
    <x v="3"/>
    <s v="Grupos Artístico-pedagógicos"/>
    <n v="42949"/>
    <n v="-8454.6"/>
    <s v="Valor Ref. NF Nº 104 De 47.833.002 MARCELO FERREIRA DO NASCIMENTO "/>
    <s v="104_47.833.002 MARCELO FERREIRA DO NASCIMENTO"/>
  </r>
  <r>
    <s v="Outubro"/>
    <d v="2023-10-18T00:00:00"/>
    <s v="GRUPOS INFANTIS/JUVENIS"/>
    <s v="FIGURINO"/>
    <x v="3"/>
    <s v="Grupos Artístico-pedagógicos"/>
    <n v="42949"/>
    <n v="-5709.6"/>
    <s v="Valor Ref. NF Nº 105 De 47.833.002 MARCELO FERREIRA DO NASCIMENTO "/>
    <s v="105_47.833.002 MARCELO FERREIRA DO NASCIMENTO"/>
  </r>
  <r>
    <s v="Dezembro"/>
    <d v="2023-12-06T00:00:00"/>
    <s v="GRUPOS INFANTIS/JUVENIS"/>
    <s v="FIGURINO"/>
    <x v="3"/>
    <s v="Grupos Artístico-pedagógicos"/>
    <s v="42949"/>
    <n v="-2305.8000000000002"/>
    <s v="Valor Ref. NF Nº 101 De 47.833.002 MARCELO FERREIRA DO NASCIMENTO "/>
    <s v="101_47.833.002 MARCELO FERREIRA DO NASCIMENTO"/>
  </r>
  <r>
    <s v="Fevereiro"/>
    <d v="2023-02-28T00:00:00"/>
    <s v="Folha De Pagamento"/>
    <s v="HORA EXTRA- AREA FIM"/>
    <x v="0"/>
    <s v="Área Fim"/>
    <n v="310101"/>
    <n v="-132.19"/>
    <s v="Horas Extras conf Folha de Pagto Area Fim ref março-2023 "/>
    <s v="Horas Extras conf Folha de Pagto Area Fim ref março-2023"/>
  </r>
  <r>
    <s v="Julho"/>
    <d v="2023-07-31T00:00:00"/>
    <s v="Folha De Pagamento"/>
    <s v="HORA EXTRA- AREA FIM"/>
    <x v="0"/>
    <s v="Área Fim"/>
    <n v="310101"/>
    <n v="-5009.25"/>
    <s v="Horas Extras conf Folha de Pagto Area Fim ref Julho-2023 "/>
    <s v="Horas Extras conf Folha de Pagto Area Fim ref Julho-2023"/>
  </r>
  <r>
    <s v="Agosto"/>
    <d v="2023-08-31T00:00:00"/>
    <s v="Folha De Pagamento"/>
    <s v="HORA EXTRA- AREA FIM"/>
    <x v="0"/>
    <s v="Área Fim"/>
    <n v="310101"/>
    <n v="-4230.7"/>
    <s v="Horas Extras conf Folha de Pagto Area Fim ref Agosto/2023 "/>
    <s v="Horas Extras conf Folha de Pagto Area Fim ref Agosto/2023"/>
  </r>
  <r>
    <s v="Setembro"/>
    <d v="2023-09-30T00:00:00"/>
    <s v="Folha De Pagamento"/>
    <s v="HORA EXTRA- AREA FIM"/>
    <x v="0"/>
    <s v="Área Fim"/>
    <s v="310101"/>
    <n v="-4650.53"/>
    <s v="Horas Extras conf Folha de Pagto Area Fim ref Setembro-2023 "/>
    <s v="Horas Extras conf Folha de Pagto Area Fim ref Setembro-2023"/>
  </r>
  <r>
    <s v="Outubro"/>
    <d v="2023-10-31T00:00:00"/>
    <s v="Folha De Pagamento"/>
    <s v="HORA EXTRA- AREA FIM"/>
    <x v="0"/>
    <s v="Área Fim"/>
    <s v="310101"/>
    <n v="-443.92"/>
    <s v="Horas Extras conf Folha de Pagto Area Fim ref Outubro-2023 "/>
    <s v="Horas Extras conf Folha de Pagto Area Fim ref Outubro-2023"/>
  </r>
  <r>
    <s v="Novembro"/>
    <d v="2023-11-30T00:00:00"/>
    <s v="Folha De Pagamento"/>
    <s v="HORA EXTRA- AREA FIM"/>
    <x v="0"/>
    <s v="Área Fim"/>
    <s v="310101"/>
    <n v="-10.41"/>
    <s v="Horas Extras conf Folha de Pagto Area Fim ref Novembro-2023 "/>
    <s v="Horas Extras conf Folha de Pagto Area Fim ref Novembro-2023"/>
  </r>
  <r>
    <s v="Dezembro"/>
    <d v="2023-12-31T00:00:00"/>
    <s v="Folha De Pagamento"/>
    <s v="HORA EXTRA- AREA FIM"/>
    <x v="0"/>
    <s v="Área Fim"/>
    <s v="310101"/>
    <n v="-4526.78"/>
    <s v="Horas Extras conf Folha de Pagto Area Fim ref Dezembro-2023 "/>
    <s v="Horas Extras conf Folha de Pagto Area Fim ref Dezembro-2023"/>
  </r>
  <r>
    <s v="Julho"/>
    <d v="2023-07-31T00:00:00"/>
    <s v="Folha De Pagamento"/>
    <s v="HORA EXTRA- AREA MEIO"/>
    <x v="1"/>
    <s v="Área Meio"/>
    <n v="414214"/>
    <n v="-285.29000000000002"/>
    <s v="Hora extra conf Folha de Pagto Area Meio Rateio ref Julho-2023 "/>
    <s v="Hora extra conf Folha de Pagto Area Meio Rateio ref Julho-2023"/>
  </r>
  <r>
    <s v="Outubro"/>
    <d v="2023-10-31T00:00:00"/>
    <s v="Folha De Pagamento"/>
    <s v="HORA EXTRA- AREA MEIO"/>
    <x v="1"/>
    <s v="Área Meio"/>
    <s v="414214"/>
    <n v="-42.6"/>
    <s v="Hora Extra conf Folha de Pagto Area Meio Rateio ref Outubro-2023 "/>
    <s v="Hora Extra conf Folha de Pagto Area Meio Rateio ref Outubro-2023"/>
  </r>
  <r>
    <s v="Outubro"/>
    <d v="2023-10-31T00:00:00"/>
    <s v="Folha De Pagamento"/>
    <s v="HORA EXTRA- AREA MEIO"/>
    <x v="1"/>
    <s v="Área Meio"/>
    <s v="414214"/>
    <n v="-222.5"/>
    <s v="Hora extra conf folha de rescisão Area Meio Rateio ref Outubro-2023 "/>
    <s v="Hora extra conf folha de rescisão Area Meio Rateio ref Outubro-2023"/>
  </r>
  <r>
    <s v="Dezembro"/>
    <d v="2023-12-31T00:00:00"/>
    <s v="Folha De Pagamento"/>
    <s v="HORA EXTRA- AREA MEIO"/>
    <x v="1"/>
    <s v="Área Meio"/>
    <s v="414214"/>
    <n v="-66.88"/>
    <s v="Hora Extra conf Folha de Pagto Area Meio Rateio ref Dezembro-2023 "/>
    <s v="Hora Extra conf Folha de Pagto Area Meio Rateio ref Dezembro-2023"/>
  </r>
  <r>
    <s v="Dezembro"/>
    <d v="2023-12-31T00:00:00"/>
    <s v="Folha De Pagamento"/>
    <s v="HORA EXTRA- AREA MEIO"/>
    <x v="1"/>
    <s v="Área Meio"/>
    <s v="414214"/>
    <n v="-258.88"/>
    <s v="Hora extra conf folha de rescisão Area Meio Rateio ref Dezembro-2023 "/>
    <s v="Hora extra conf folha de rescisão Area Meio Rateio ref Dezembro-2023"/>
  </r>
  <r>
    <s v="Janeiro"/>
    <d v="2023-01-31T00:00:00"/>
    <s v="Folha De Pagamento"/>
    <s v="I.N.S.S. - AREA FIM"/>
    <x v="0"/>
    <s v="Área Fim"/>
    <n v="421150"/>
    <n v="-157690.96"/>
    <s v="Provisão de INSS S/Salários conf Folha de Pagto Area Fim Ref Janeiro 2023 "/>
    <s v="Provisão de INSS S/Salários conf Folha de Pagto Area Fim Ref Janeiro 2023"/>
  </r>
  <r>
    <s v="Janeiro"/>
    <d v="2023-01-31T00:00:00"/>
    <s v="Folha De Pagamento"/>
    <s v="I.N.S.S. - AREA FIM"/>
    <x v="0"/>
    <s v="Área Fim"/>
    <n v="421150"/>
    <n v="-9738.77"/>
    <s v="Provisão de INSS S/Salários conf Folha de Pagto Area Fim Rateio Ref Janeiro 2023 "/>
    <s v="Provisão de INSS S/Salários conf Folha de Pagto Area Fim Rateio Ref Janeiro 2023"/>
  </r>
  <r>
    <s v="Fevereiro"/>
    <d v="2023-02-28T00:00:00"/>
    <s v="Folha De Pagamento"/>
    <s v="I.N.S.S. - AREA FIM"/>
    <x v="0"/>
    <s v="Área Fim"/>
    <n v="421150"/>
    <n v="-387927.89"/>
    <s v="Provisão de INSS S/Salários conf Folha de Pagto Area Fim Ref Fevereiro 2023 "/>
    <s v="Provisão de INSS S/Salários conf Folha de Pagto Area Fim Ref Fevereiro 2023"/>
  </r>
  <r>
    <s v="Fevereiro"/>
    <d v="2023-02-28T00:00:00"/>
    <s v="Folha De Pagamento"/>
    <s v="I.N.S.S. - AREA FIM"/>
    <x v="0"/>
    <s v="Área Fim"/>
    <n v="421150"/>
    <n v="-11547.11"/>
    <s v="Provisão de INSS S/Salários conf Folha de Pagto Area Fim Rateio Ref Fevereiro 2023 "/>
    <s v="Provisão de INSS S/Salários conf Folha de Pagto Area Fim Rateio Ref Fevereiro 2023"/>
  </r>
  <r>
    <s v="Fevereiro"/>
    <d v="2023-02-28T00:00:00"/>
    <s v="Folha De Pagamento"/>
    <s v="I.N.S.S. - AREA FIM"/>
    <x v="0"/>
    <s v="Área Fim"/>
    <n v="421150"/>
    <n v="14464.82"/>
    <s v="Reversão Parcial  - Provisão de INSS S/Salários conf Folha de Pagto Area Fim Ref Janeiro 2023 "/>
    <s v="Reversão Parcial  - Provisão de INSS S/Salários conf Folha de Pagto Area Fim Ref Janeiro 2023"/>
  </r>
  <r>
    <s v="Fevereiro"/>
    <d v="2023-02-28T00:00:00"/>
    <s v="Folha De Pagamento"/>
    <s v="I.N.S.S. - AREA FIM"/>
    <x v="0"/>
    <s v="Área Fim"/>
    <n v="421150"/>
    <n v="166966.85"/>
    <s v="Reversão - Transferencia de apropriação do  INSS s/Férias Area Fim - 01/2023 "/>
    <s v="Reversão - Transferencia de apropriação do  INSS s/Férias Area Fim - 01/2023"/>
  </r>
  <r>
    <s v="Fevereiro"/>
    <d v="2023-02-28T00:00:00"/>
    <s v="Folha De Pagamento"/>
    <s v="I.N.S.S. - AREA FIM"/>
    <x v="0"/>
    <s v="Área Fim"/>
    <n v="421150"/>
    <n v="1968.33"/>
    <s v="Reversão - Transferencia de apropriação do  INSS s/Férias Area Fim (Rateio) - 01/2023 "/>
    <s v="Reversão - Transferencia de apropriação do  INSS s/Férias Area Fim (Rateio) - 01/2023"/>
  </r>
  <r>
    <s v="Março"/>
    <d v="2023-03-31T00:00:00"/>
    <s v="Folha De Pagamento"/>
    <s v="I.N.S.S. - AREA FIM"/>
    <x v="0"/>
    <s v="Área Fim"/>
    <n v="421150"/>
    <n v="-294223.65000000002"/>
    <s v="Provisão de INSS S/Salários conf Folha de Pagto Area Fim Ref março-2023 "/>
    <s v="Provisão de INSS S/Salários conf Folha de Pagto Area Fim Ref março-2023"/>
  </r>
  <r>
    <s v="Março"/>
    <d v="2023-03-31T00:00:00"/>
    <s v="Folha De Pagamento"/>
    <s v="I.N.S.S. - AREA FIM"/>
    <x v="0"/>
    <s v="Área Fim"/>
    <n v="421150"/>
    <n v="-10235.290000000001"/>
    <s v="Provisão de INSS S/Salários conf Folha de Pagto Area Fim Rateio Ref março-2023 "/>
    <s v="Provisão de INSS S/Salários conf Folha de Pagto Area Fim Rateio Ref março-2023"/>
  </r>
  <r>
    <s v="Abril"/>
    <d v="2023-04-30T00:00:00"/>
    <s v="Folha De Pagamento"/>
    <s v="I.N.S.S. - AREA FIM"/>
    <x v="0"/>
    <s v="Área Fim"/>
    <n v="421150"/>
    <n v="-395315.26"/>
    <s v="Provisão de INSS S/Salários conf Folha de Pagto Area Fim Ref abril-2023 "/>
    <s v="Provisão de INSS S/Salários conf Folha de Pagto Area Fim Ref abril-2023"/>
  </r>
  <r>
    <s v="Abril"/>
    <d v="2023-04-30T00:00:00"/>
    <s v="Folha De Pagamento"/>
    <s v="I.N.S.S. - AREA FIM"/>
    <x v="0"/>
    <s v="Área Fim"/>
    <n v="421150"/>
    <n v="-12134.8"/>
    <s v="Provisão de INSS S/Salários conf Folha de Pagto Area Fim Rateio Ref abril-2023 "/>
    <s v="Provisão de INSS S/Salários conf Folha de Pagto Area Fim Rateio Ref abril-2023"/>
  </r>
  <r>
    <s v="Abril"/>
    <d v="2023-04-30T00:00:00"/>
    <s v="Folha De Pagamento"/>
    <s v="I.N.S.S. - AREA FIM"/>
    <x v="0"/>
    <s v="Área Fim"/>
    <n v="421150"/>
    <n v="106426.94"/>
    <s v="Transferencia de apropriação do  INSS s/Férias Area Fim - 04/2023 "/>
    <s v="Transferencia de apropriação do  INSS s/Férias Area Fim - 04/2023"/>
  </r>
  <r>
    <s v="Maio"/>
    <d v="2023-05-31T00:00:00"/>
    <s v="Folha De Pagamento"/>
    <s v="I.N.S.S. - AREA FIM"/>
    <x v="0"/>
    <s v="Área Fim"/>
    <n v="421150"/>
    <n v="-331586.07"/>
    <s v="Provisão de INSS S/Salários conf Folha de Pagto Area Fim Ref maio-2023 "/>
    <s v="Provisão de INSS S/Salários conf Folha de Pagto Area Fim Ref maio-2023"/>
  </r>
  <r>
    <s v="Maio"/>
    <d v="2023-05-31T00:00:00"/>
    <s v="Folha De Pagamento"/>
    <s v="I.N.S.S. - AREA FIM"/>
    <x v="0"/>
    <s v="Área Fim"/>
    <n v="421150"/>
    <n v="-12022.74"/>
    <s v="Provisão de INSS S/Salários conf Folha de Pagto Area Fim Rateio Ref maio-2023 "/>
    <s v="Provisão de INSS S/Salários conf Folha de Pagto Area Fim Rateio Ref maio-2023"/>
  </r>
  <r>
    <s v="Junho"/>
    <d v="2023-06-30T00:00:00"/>
    <s v="Folha De Pagamento"/>
    <s v="I.N.S.S. - AREA FIM"/>
    <x v="0"/>
    <s v="Área Fim"/>
    <n v="421150"/>
    <n v="-296035.05"/>
    <s v="Provisão de INSS S/Salários conf Folha de Pagto Area Fim Ref  junho-2023 "/>
    <s v="Provisão de INSS S/Salários conf Folha de Pagto Area Fim Ref  junho-2023"/>
  </r>
  <r>
    <s v="Junho"/>
    <d v="2023-06-30T00:00:00"/>
    <s v="Folha De Pagamento"/>
    <s v="I.N.S.S. - AREA FIM"/>
    <x v="0"/>
    <s v="Área Fim"/>
    <n v="421150"/>
    <n v="-10877.37"/>
    <s v="Provisão de INSS S/Salários conf Folha de Pagto Area Fim Rateio Ref junho-2023 "/>
    <s v="Provisão de INSS S/Salários conf Folha de Pagto Area Fim Rateio Ref junho-2023"/>
  </r>
  <r>
    <s v="Julho"/>
    <d v="2023-07-31T00:00:00"/>
    <s v="Folha De Pagamento"/>
    <s v="I.N.S.S. - AREA FIM"/>
    <x v="0"/>
    <s v="Área Fim"/>
    <n v="421150"/>
    <n v="-297357.92"/>
    <s v="Provisão de INSS S/Salários conf Folha de Pagto Area Fim Ref  julho-2023 "/>
    <s v="Provisão de INSS S/Salários conf Folha de Pagto Area Fim Ref  julho-2023"/>
  </r>
  <r>
    <s v="Julho"/>
    <d v="2023-07-31T00:00:00"/>
    <s v="Folha De Pagamento"/>
    <s v="I.N.S.S. - AREA FIM"/>
    <x v="0"/>
    <s v="Área Fim"/>
    <n v="421150"/>
    <n v="-10877.37"/>
    <s v="Provisão de INSS S/Salários conf Folha de Pagto Area Fim Rateio Ref julho-2023 "/>
    <s v="Provisão de INSS S/Salários conf Folha de Pagto Area Fim Rateio Ref julho-2023"/>
  </r>
  <r>
    <s v="Agosto"/>
    <d v="2023-08-31T00:00:00"/>
    <s v="Folha De Pagamento"/>
    <s v="I.N.S.S. - AREA FIM"/>
    <x v="0"/>
    <s v="Área Fim"/>
    <n v="421150"/>
    <n v="-298993.34000000003"/>
    <s v="Provisão de INSS S/Salários conf Folha de Pagto Area Fim Ref agosto-2023 "/>
    <s v="Provisão de INSS S/Salários conf Folha de Pagto Area Fim Ref agosto-2023"/>
  </r>
  <r>
    <s v="Agosto"/>
    <d v="2023-08-31T00:00:00"/>
    <s v="Folha De Pagamento"/>
    <s v="I.N.S.S. - AREA FIM"/>
    <x v="0"/>
    <s v="Área Fim"/>
    <n v="421150"/>
    <n v="-8171.95"/>
    <s v="Provisão de INSS S/Salários conf Folha de Pagto Area Fim Rateio Ref agosto-2023 "/>
    <s v="Provisão de INSS S/Salários conf Folha de Pagto Area Fim Rateio Ref agosto-2023"/>
  </r>
  <r>
    <s v="Setembro"/>
    <d v="2023-09-30T00:00:00"/>
    <s v="Folha De Pagamento"/>
    <s v="I.N.S.S. - AREA FIM"/>
    <x v="0"/>
    <s v="Área Fim"/>
    <s v="421150"/>
    <n v="-290480.71999999997"/>
    <s v="Provisão de INSS S/Salários conf Folha de Pagto Area Fim Ref Setembro-2023 "/>
    <s v="Provisão de INSS S/Salários conf Folha de Pagto Area Fim Ref Setembro-2023"/>
  </r>
  <r>
    <s v="Setembro"/>
    <d v="2023-09-30T00:00:00"/>
    <s v="Folha De Pagamento"/>
    <s v="I.N.S.S. - AREA FIM"/>
    <x v="0"/>
    <s v="Área Fim"/>
    <s v="421150"/>
    <n v="-10704.64"/>
    <s v="Provisão de INSS S/Salários conf Folha de Pagto Area Fim Rateio Ref Setembro-2023 "/>
    <s v="Provisão de INSS S/Salários conf Folha de Pagto Area Fim Rateio Ref Setembro-2023"/>
  </r>
  <r>
    <s v="Outubro"/>
    <d v="2023-10-31T00:00:00"/>
    <s v="Folha De Pagamento"/>
    <s v="I.N.S.S. - AREA FIM"/>
    <x v="0"/>
    <s v="Área Fim"/>
    <s v="421150"/>
    <n v="-334116.73"/>
    <s v="Provisão de INSS S/Salários conf Folha de Pagto Area Fim Ref Outubro-2023 "/>
    <s v="Provisão de INSS S/Salários conf Folha de Pagto Area Fim Ref Outubro-2023"/>
  </r>
  <r>
    <s v="Outubro"/>
    <d v="2023-10-31T00:00:00"/>
    <s v="Folha De Pagamento"/>
    <s v="I.N.S.S. - AREA FIM"/>
    <x v="0"/>
    <s v="Área Fim"/>
    <s v="421150"/>
    <n v="-11981.17"/>
    <s v="Provisão de INSS S/Salários conf Folha de Pagto Area Fim Rateio Ref Outubro-2023 "/>
    <s v="Provisão de INSS S/Salários conf Folha de Pagto Area Fim Rateio Ref Outubro-2023"/>
  </r>
  <r>
    <s v="Novembro"/>
    <d v="2023-11-30T00:00:00"/>
    <s v="Folha De Pagamento"/>
    <s v="I.N.S.S. - AREA FIM"/>
    <x v="0"/>
    <s v="Área Fim"/>
    <s v="421150"/>
    <n v="-295229.55"/>
    <s v="Provisão de INSS S/Salários conf Folha de Pagto Area Fim Ref Novembro-2023 "/>
    <s v="Provisão de INSS S/Salários conf Folha de Pagto Area Fim Ref Novembro-2023"/>
  </r>
  <r>
    <s v="Novembro"/>
    <d v="2023-11-30T00:00:00"/>
    <s v="Folha De Pagamento"/>
    <s v="I.N.S.S. - AREA FIM"/>
    <x v="0"/>
    <s v="Área Fim"/>
    <s v="421150"/>
    <n v="-6925.13"/>
    <s v="Provisão de INSS S/Salários conf Folha de Pagto Area Fim Rateio Ref Novembro-2023 "/>
    <s v="Provisão de INSS S/Salários conf Folha de Pagto Area Fim Rateio Ref Novembro-2023"/>
  </r>
  <r>
    <s v="Dezembro"/>
    <d v="2023-12-31T00:00:00"/>
    <s v="Folha De Pagamento"/>
    <s v="I.N.S.S. - AREA FIM"/>
    <x v="0"/>
    <s v="Área Fim"/>
    <s v="421150"/>
    <n v="-123660.25"/>
    <s v="Provisão de INSS S/Salários conf Folha de Pagto Area Fim Ref Dezembro-2023 "/>
    <s v="Provisão de INSS S/Salários conf Folha de Pagto Area Fim Ref Dezembro-2023"/>
  </r>
  <r>
    <s v="Dezembro"/>
    <d v="2023-12-31T00:00:00"/>
    <s v="Folha De Pagamento"/>
    <s v="I.N.S.S. - AREA FIM"/>
    <x v="0"/>
    <s v="Área Fim"/>
    <s v="421150"/>
    <n v="-8568.59"/>
    <s v="Provisão de INSS S/Salários conf Folha de Pagto Area Fim Rateio Ref Dezembro-2023 "/>
    <s v="Provisão de INSS S/Salários conf Folha de Pagto Area Fim Rateio Ref Dezembro-2023"/>
  </r>
  <r>
    <s v="Janeiro"/>
    <d v="2023-01-31T00:00:00"/>
    <s v="Folha De Pagamento"/>
    <s v="I.N.S.S. - AREA MEIO"/>
    <x v="1"/>
    <s v="Área Meio"/>
    <n v="421149"/>
    <n v="-44234.76"/>
    <s v="Provisão de INSS S/Salários conf Folha de Pagto Area Meio Rateio Ref Janeiro 2023 "/>
    <s v="Provisão de INSS S/Salários conf Folha de Pagto Area Meio Rateio Ref Janeiro 2023"/>
  </r>
  <r>
    <s v="Fevereiro"/>
    <d v="2023-02-28T00:00:00"/>
    <s v="Folha De Pagamento"/>
    <s v="I.N.S.S. - AREA MEIO"/>
    <x v="1"/>
    <s v="Área Meio"/>
    <n v="421149"/>
    <n v="-66429.789999999994"/>
    <s v="Provisão de INSS S/Salários conf Folha de Pagto Area Meio Rateio Ref Fevereiro 2023 "/>
    <s v="Provisão de INSS S/Salários conf Folha de Pagto Area Meio Rateio Ref Fevereiro 2023"/>
  </r>
  <r>
    <s v="Fevereiro"/>
    <d v="2023-02-28T00:00:00"/>
    <s v="Folha De Pagamento"/>
    <s v="I.N.S.S. - AREA MEIO"/>
    <x v="1"/>
    <s v="Área Meio"/>
    <n v="421149"/>
    <n v="7298.27"/>
    <s v="Reversão - Transferencia de apropriação do  INSS s/Férias Area Meio (Rateio) - 01/2023 "/>
    <s v="Reversão - Transferencia de apropriação do  INSS s/Férias Area Meio (Rateio) - 01/2023"/>
  </r>
  <r>
    <s v="Março"/>
    <d v="2023-03-31T00:00:00"/>
    <s v="Folha De Pagamento"/>
    <s v="I.N.S.S. - AREA MEIO"/>
    <x v="1"/>
    <s v="Área Meio"/>
    <n v="421149"/>
    <n v="-47715.59"/>
    <s v="Provisão de INSS S/Salários conf Folha de Pagto Area Meio Rateio Ref março-2023 "/>
    <s v="Provisão de INSS S/Salários conf Folha de Pagto Area Meio Rateio Ref março-2023"/>
  </r>
  <r>
    <s v="Abril"/>
    <d v="2023-04-30T00:00:00"/>
    <s v="Folha De Pagamento"/>
    <s v="I.N.S.S. - AREA MEIO"/>
    <x v="1"/>
    <s v="Área Meio"/>
    <n v="421149"/>
    <n v="-61869.32"/>
    <s v="Provisão de INSS S/Salários conf Folha de Pagto Area Meio Rateio Ref abril-2023 "/>
    <s v="Provisão de INSS S/Salários conf Folha de Pagto Area Meio Rateio Ref abril-2023"/>
  </r>
  <r>
    <s v="Abril"/>
    <d v="2023-04-30T00:00:00"/>
    <s v="Folha De Pagamento"/>
    <s v="I.N.S.S. - AREA MEIO"/>
    <x v="1"/>
    <s v="Área Meio"/>
    <n v="421149"/>
    <n v="13654.75"/>
    <s v="Transferencia de apropriação do  INSS s/Férias Area Meio (Rateio) - 03-2023 "/>
    <s v="Transferencia de apropriação do  INSS s/Férias Area Meio (Rateio) - 03-2023"/>
  </r>
  <r>
    <s v="Maio"/>
    <d v="2023-05-31T00:00:00"/>
    <s v="Folha De Pagamento"/>
    <s v="I.N.S.S. - AREA MEIO"/>
    <x v="1"/>
    <s v="Área Meio"/>
    <n v="421149"/>
    <n v="-51442.83"/>
    <s v="Provisão de INSS S/Salários conf Folha de Pagto Area Meio Rateio Ref maio-2023 "/>
    <s v="Provisão de INSS S/Salários conf Folha de Pagto Area Meio Rateio Ref maio-2023"/>
  </r>
  <r>
    <s v="Junho"/>
    <d v="2023-06-30T00:00:00"/>
    <s v="Folha De Pagamento"/>
    <s v="I.N.S.S. - AREA MEIO"/>
    <x v="1"/>
    <s v="Área Meio"/>
    <n v="421149"/>
    <n v="-48107.360000000001"/>
    <s v="Provisão de INSS S/Salários conf Folha de Pagto Area Meio Rateio Ref junho-2023 "/>
    <s v="Provisão de INSS S/Salários conf Folha de Pagto Area Meio Rateio Ref junho-2023"/>
  </r>
  <r>
    <s v="Julho"/>
    <d v="2023-07-31T00:00:00"/>
    <s v="Folha De Pagamento"/>
    <s v="I.N.S.S. - AREA MEIO"/>
    <x v="1"/>
    <s v="Área Meio"/>
    <n v="421149"/>
    <n v="-39648.800000000003"/>
    <s v="Provisão de INSS S/Salários conf Folha de Pagto Area Meio Rateio Ref julho-2023 "/>
    <s v="Provisão de INSS S/Salários conf Folha de Pagto Area Meio Rateio Ref julho-2023"/>
  </r>
  <r>
    <s v="Agosto"/>
    <d v="2023-08-31T00:00:00"/>
    <s v="Folha De Pagamento"/>
    <s v="I.N.S.S. - AREA MEIO"/>
    <x v="1"/>
    <s v="Área Meio"/>
    <n v="421149"/>
    <n v="-43788.55"/>
    <s v="Provisão de INSS S/Salários conf Folha de Pagto Area Meio Rateio Ref Agosto-2023 "/>
    <s v="Provisão de INSS S/Salários conf Folha de Pagto Area Meio Rateio Ref Agosto-2023"/>
  </r>
  <r>
    <s v="Setembro"/>
    <d v="2023-09-30T00:00:00"/>
    <s v="Folha De Pagamento"/>
    <s v="I.N.S.S. - AREA MEIO"/>
    <x v="1"/>
    <s v="Área Meio"/>
    <s v="421149"/>
    <n v="-45063.07"/>
    <s v="Provisão de INSS S/Salários conf Folha de Pagto Area Meio Rateio Ref Setembro-2023 "/>
    <s v="Provisão de INSS S/Salários conf Folha de Pagto Area Meio Rateio Ref Setembro-2023"/>
  </r>
  <r>
    <s v="Outubro"/>
    <d v="2023-10-31T00:00:00"/>
    <s v="Folha De Pagamento"/>
    <s v="I.N.S.S. - AREA MEIO"/>
    <x v="1"/>
    <s v="Área Meio"/>
    <s v="421149"/>
    <n v="-50908.94"/>
    <s v="Provisão de INSS S/Salários conf Folha de Pagto Area Meio Rateio Ref Outubro-2023 "/>
    <s v="Provisão de INSS S/Salários conf Folha de Pagto Area Meio Rateio Ref Outubro-2023"/>
  </r>
  <r>
    <s v="Novembro"/>
    <d v="2023-11-30T00:00:00"/>
    <s v="Folha De Pagamento"/>
    <s v="I.N.S.S. - AREA MEIO"/>
    <x v="1"/>
    <s v="Área Meio"/>
    <s v="421149"/>
    <n v="-43640.1"/>
    <s v="Provisão de INSS S/Salários conf Folha de Pagto Area Meio Rateio Ref Novembro-2023 "/>
    <s v="Provisão de INSS S/Salários conf Folha de Pagto Area Meio Rateio Ref Novembro-2023"/>
  </r>
  <r>
    <s v="Dezembro"/>
    <d v="2023-12-31T00:00:00"/>
    <s v="Folha De Pagamento"/>
    <s v="I.N.S.S. - AREA MEIO"/>
    <x v="1"/>
    <s v="Área Meio"/>
    <s v="421149"/>
    <n v="-39455.040000000001"/>
    <s v="Provisão de INSS S/Salários conf Folha de Pagto Area Meio Rateio Ref Dezembro-2023 "/>
    <s v="Provisão de INSS S/Salários conf Folha de Pagto Area Meio Rateio Ref Dezembro-2023"/>
  </r>
  <r>
    <s v="Janeiro"/>
    <d v="2023-01-29T00:00:00"/>
    <s v="Acervo Musical"/>
    <s v="IMPOSTO S/IMPORTAÇÃO"/>
    <x v="2"/>
    <s v="Acervo Musical, Métodos de Ensino e Material Didático."/>
    <n v="414211"/>
    <n v="-464.74"/>
    <s v="Pagto. ref. Imposto Alfandegário (Boleto 2425464 - Ups Brasil Remessas Expressas Ltda) "/>
    <s v="Imposto Alfandegário (Boleto 2425464 - Ups Brasil Remessas Expressas Ltda)"/>
  </r>
  <r>
    <s v="Março"/>
    <d v="2023-03-01T00:00:00"/>
    <s v="Acervo Musical"/>
    <s v="IMPOSTO S/IMPORTAÇÃO"/>
    <x v="2"/>
    <s v="Acervo Musical, Métodos de Ensino e Material Didático."/>
    <n v="414211"/>
    <n v="-1569.65"/>
    <s v="Pagto. ref. Imposto Alfandegário (Boleto 2439306 - Ups Brasil Remessas Expressas Ltda) "/>
    <s v="Imposto Alfandegário (Boleto 2439306 - Ups Brasil Remessas Expressas Ltda)"/>
  </r>
  <r>
    <s v="Março"/>
    <d v="2023-03-01T00:00:00"/>
    <s v="Acervo Musical"/>
    <s v="IMPOSTO S/IMPORTAÇÃO"/>
    <x v="2"/>
    <s v="Acervo Musical, Métodos de Ensino e Material Didático."/>
    <n v="414211"/>
    <n v="-2920.78"/>
    <s v="Pagto. ref. Imposto Alfandegário (Boleto 2439785 - Ups Brasil Remessas Expressas Ltda) "/>
    <s v="Imposto Alfandegário (Boleto 2439785 - Ups Brasil Remessas Expressas Ltda)"/>
  </r>
  <r>
    <s v="Março"/>
    <d v="2023-03-07T00:00:00"/>
    <s v="Acervo Musical"/>
    <s v="IMPOSTO S/IMPORTAÇÃO"/>
    <x v="2"/>
    <s v="Acervo Musical, Métodos de Ensino e Material Didático."/>
    <n v="414211"/>
    <n v="-2092.6999999999998"/>
    <s v="Pagto. ref. Imposto Alfandegário (Boleto 2441786 - Ups Brasil Remessas Expressas Ltda) "/>
    <s v="Imposto Alfandegário (Boleto 2441786 - Ups Brasil Remessas Expressas Ltda)"/>
  </r>
  <r>
    <s v="Maio"/>
    <d v="2023-05-13T00:00:00"/>
    <s v="Acervo Musical"/>
    <s v="IMPOSTO S/IMPORTAÇÃO"/>
    <x v="2"/>
    <s v="Acervo Musical, Métodos de Ensino e Material Didático."/>
    <n v="414211"/>
    <n v="-861.87"/>
    <s v="Pagto. ref. Imposto Alfadegário(Fatura 2375929- DHL Express Brazil Ltda) "/>
    <s v="Imposto Alfadegário(Fatura 2375929- DHL Express Brazil Ltda)"/>
  </r>
  <r>
    <s v="Junho"/>
    <d v="2023-06-01T00:00:00"/>
    <s v="Manutenção E Edificações"/>
    <s v="IMPOSTOS E TAXAS MUNICIPAIS/ESTADUAIS"/>
    <x v="17"/>
    <s v="Conservação e manutenção de edificações (reparos, pinturas,  limpeza  de  caixa  de  água,  limpeza  de calhas, etc.)"/>
    <n v="350002"/>
    <n v="-1790.11"/>
    <s v="Pagto. ref. Taxa de Fiscalização Estabelecimento 2023 do  CNPJ 10.462.524/0002-39 (Prefeitura de São Paulo) "/>
    <s v="Taxa de Fiscalização Estabelecimento 2023 do  CNPJ 10.462.524/0002-39 (Prefeitura de São Paulo)"/>
  </r>
  <r>
    <s v="Janeiro"/>
    <d v="2023-01-31T00:00:00"/>
    <s v="Folha De Pagamento"/>
    <s v="INSS S/13º SALÁRIOS - AREA FIM"/>
    <x v="0"/>
    <s v="Área Fim"/>
    <n v="29297"/>
    <n v="-23366.94"/>
    <s v="Valor Referente Provisão INSS s/13º Salário Area Fim - 01/2023 "/>
    <s v="Valor Referente Provisão INSS s/13º Salário Area Fim - 01/2023"/>
  </r>
  <r>
    <s v="Janeiro"/>
    <d v="2023-01-31T00:00:00"/>
    <s v="Folha De Pagamento"/>
    <s v="INSS S/13º SALÁRIOS - AREA FIM"/>
    <x v="0"/>
    <s v="Área Fim"/>
    <n v="29297"/>
    <n v="-839.45"/>
    <s v="Valor Referente Provisão INSS s/13º Salário Area Fim Rateio - 01/2023 "/>
    <s v="Valor Referente Provisão INSS s/13º Salário Area Fim Rateio - 01/2023"/>
  </r>
  <r>
    <s v="Janeiro"/>
    <d v="2023-01-31T00:00:00"/>
    <s v="Folha De Pagamento"/>
    <s v="INSS S/13º SALÁRIOS - AREA FIM"/>
    <x v="0"/>
    <s v="Área Fim"/>
    <n v="29297"/>
    <n v="-3808.19"/>
    <s v="Valor Referente Provisão INSS s/13º Salário Area Meio Rateio - 01/2023 "/>
    <s v="Valor Referente Provisão INSS s/13º Salário Area Meio Rateio - 01/2023"/>
  </r>
  <r>
    <s v="Fevereiro"/>
    <d v="2023-02-28T00:00:00"/>
    <s v="Folha De Pagamento"/>
    <s v="INSS S/13º SALÁRIOS - AREA FIM"/>
    <x v="0"/>
    <s v="Área Fim"/>
    <n v="29297"/>
    <n v="-26198.38"/>
    <s v="Valor Referente Provisão INSS s/13º Salário Area Fim ref fevereiro-2023 "/>
    <s v="Valor Referente Provisão INSS s/13º Salário Area Fim ref fevereiro-2023"/>
  </r>
  <r>
    <s v="Fevereiro"/>
    <d v="2023-02-28T00:00:00"/>
    <s v="Folha De Pagamento"/>
    <s v="INSS S/13º SALÁRIOS - AREA FIM"/>
    <x v="0"/>
    <s v="Área Fim"/>
    <n v="29297"/>
    <n v="-839.45"/>
    <s v="Valor Referente Provisão INSS s/13º Salário Area Fim Rateio ref fevereiro-23 "/>
    <s v="Valor Referente Provisão INSS s/13º Salário Area Fim Rateio ref fevereiro-23"/>
  </r>
  <r>
    <s v="Fevereiro"/>
    <d v="2023-02-28T00:00:00"/>
    <s v="Folha De Pagamento"/>
    <s v="INSS S/13º SALÁRIOS - AREA FIM"/>
    <x v="0"/>
    <s v="Área Fim"/>
    <n v="29297"/>
    <n v="-4168.37"/>
    <s v="Valor Referente Provisão INSS s/13º Salário Area Meio Rateio ref fevereiro-23 "/>
    <s v="Valor Referente Provisão INSS s/13º Salário Area Meio Rateio ref fevereiro-23"/>
  </r>
  <r>
    <s v="Março"/>
    <d v="2023-03-31T00:00:00"/>
    <s v="Folha De Pagamento"/>
    <s v="INSS S/13º SALÁRIOS - AREA FIM"/>
    <x v="0"/>
    <s v="Área Fim"/>
    <n v="29297"/>
    <n v="-19558.650000000001"/>
    <s v="Valor Referente Provisão INSS s/13º Salário Area Fim ref março-2023 "/>
    <s v="Valor Referente Provisão INSS s/13º Salário Area Fim ref março-2023"/>
  </r>
  <r>
    <s v="Março"/>
    <d v="2023-03-31T00:00:00"/>
    <s v="Folha De Pagamento"/>
    <s v="INSS S/13º SALÁRIOS - AREA FIM"/>
    <x v="0"/>
    <s v="Área Fim"/>
    <n v="29297"/>
    <n v="-839.45"/>
    <s v="Valor Referente Provisão INSS s/13º Salário Area Fim Rateio ref março-23 "/>
    <s v="Valor Referente Provisão INSS s/13º Salário Area Fim Rateio ref março-23"/>
  </r>
  <r>
    <s v="Março"/>
    <d v="2023-03-31T00:00:00"/>
    <s v="Folha De Pagamento"/>
    <s v="INSS S/13º SALÁRIOS - AREA FIM"/>
    <x v="0"/>
    <s v="Área Fim"/>
    <n v="29297"/>
    <n v="-3808.57"/>
    <s v="Valor Referente Provisão INSS s/13º Salário Area Meio Rateio ref março-23 "/>
    <s v="Valor Referente Provisão INSS s/13º Salário Area Meio Rateio ref março-23"/>
  </r>
  <r>
    <s v="Abril"/>
    <d v="2023-04-30T00:00:00"/>
    <s v="Folha De Pagamento"/>
    <s v="INSS S/13º SALÁRIOS - AREA FIM"/>
    <x v="0"/>
    <s v="Área Fim"/>
    <n v="29297"/>
    <n v="-21450.44"/>
    <s v="Valor Referente Provisão INSS s/13º Salário Area Fim ref abril-2023 "/>
    <s v="Valor Referente Provisão INSS s/13º Salário Area Fim ref abril-2023"/>
  </r>
  <r>
    <s v="Abril"/>
    <d v="2023-04-30T00:00:00"/>
    <s v="Folha De Pagamento"/>
    <s v="INSS S/13º SALÁRIOS - AREA FIM"/>
    <x v="0"/>
    <s v="Área Fim"/>
    <n v="29297"/>
    <n v="-839.45"/>
    <s v="Valor Referente Provisão INSS s/13º Salário Area Fim Rateio ref abril-23 "/>
    <s v="Valor Referente Provisão INSS s/13º Salário Area Fim Rateio ref abril-23"/>
  </r>
  <r>
    <s v="Abril"/>
    <d v="2023-04-30T00:00:00"/>
    <s v="Folha De Pagamento"/>
    <s v="INSS S/13º SALÁRIOS - AREA FIM"/>
    <x v="0"/>
    <s v="Área Fim"/>
    <n v="29297"/>
    <n v="-3009.77"/>
    <s v="Valor Referente Provisão INSS s/13º Salário Area Meio Rateio ref abril-23 "/>
    <s v="Valor Referente Provisão INSS s/13º Salário Area Meio Rateio ref abril-23"/>
  </r>
  <r>
    <s v="Maio"/>
    <d v="2023-05-31T00:00:00"/>
    <s v="Folha De Pagamento"/>
    <s v="INSS S/13º SALÁRIOS - AREA FIM"/>
    <x v="0"/>
    <s v="Área Fim"/>
    <n v="29297"/>
    <n v="-29539.8"/>
    <s v="Valor Referente Provisão INSS s/13º Salário Area Fim ref maio-2023 "/>
    <s v="Valor Referente Provisão INSS s/13º Salário Area Fim ref maio-2023"/>
  </r>
  <r>
    <s v="Maio"/>
    <d v="2023-05-31T00:00:00"/>
    <s v="Folha De Pagamento"/>
    <s v="INSS S/13º SALÁRIOS - AREA FIM"/>
    <x v="0"/>
    <s v="Área Fim"/>
    <n v="29297"/>
    <n v="-1174.44"/>
    <s v="Valor Referente Provisão INSS s/13º Salário Area Fim Rateio ref maio-23 "/>
    <s v="Valor Referente Provisão INSS s/13º Salário Area Fim Rateio ref maio-23"/>
  </r>
  <r>
    <s v="Maio"/>
    <d v="2023-05-31T00:00:00"/>
    <s v="Folha De Pagamento"/>
    <s v="INSS S/13º SALÁRIOS - AREA FIM"/>
    <x v="0"/>
    <s v="Área Fim"/>
    <n v="29297"/>
    <n v="-5302.85"/>
    <s v="Valor Referente Provisão INSS s/13º Salário Area Meio Rateio ref maio-23 "/>
    <s v="Valor Referente Provisão INSS s/13º Salário Area Meio Rateio ref maio-23"/>
  </r>
  <r>
    <s v="Junho"/>
    <d v="2023-06-30T00:00:00"/>
    <s v="Folha De Pagamento"/>
    <s v="INSS S/13º SALÁRIOS - AREA FIM"/>
    <x v="0"/>
    <s v="Área Fim"/>
    <n v="29297"/>
    <n v="-33716.49"/>
    <s v="Valor Referente Provisão INSS s/13º Salário Area Fim ref junho-2023 "/>
    <s v="Valor Referente Provisão INSS s/13º Salário Area Fim ref junho-2023"/>
  </r>
  <r>
    <s v="Junho"/>
    <d v="2023-06-30T00:00:00"/>
    <s v="Folha De Pagamento"/>
    <s v="INSS S/13º SALÁRIOS - AREA FIM"/>
    <x v="0"/>
    <s v="Área Fim"/>
    <n v="29297"/>
    <n v="-906.45"/>
    <s v="Valor Referente Provisão INSS s/13º Salário Area Fim Rateio ref junho-2023 "/>
    <s v="Valor Referente Provisão INSS s/13º Salário Area Fim Rateio ref junho-2023"/>
  </r>
  <r>
    <s v="Junho"/>
    <d v="2023-06-30T00:00:00"/>
    <s v="Folha De Pagamento"/>
    <s v="INSS S/13º SALÁRIOS - AREA FIM"/>
    <x v="0"/>
    <s v="Área Fim"/>
    <n v="29297"/>
    <n v="-4134.33"/>
    <s v="Valor Referente Provisão INSS s/13º Salário Area Meio Rateio ref junho-2023 "/>
    <s v="Valor Referente Provisão INSS s/13º Salário Area Meio Rateio ref junho-2023"/>
  </r>
  <r>
    <s v="Julho"/>
    <d v="2023-07-31T00:00:00"/>
    <s v="Folha De Pagamento"/>
    <s v="INSS S/13º SALÁRIOS - AREA FIM"/>
    <x v="0"/>
    <s v="Área Fim"/>
    <n v="29297"/>
    <n v="-13514.52"/>
    <s v="Valor Referente Provisão INSS s/13º Salário Area Fim ref julho-2023 "/>
    <s v="Valor Referente Provisão INSS s/13º Salário Area Fim ref julho-2023"/>
  </r>
  <r>
    <s v="Julho"/>
    <d v="2023-07-31T00:00:00"/>
    <s v="Folha De Pagamento"/>
    <s v="INSS S/13º SALÁRIOS - AREA FIM"/>
    <x v="0"/>
    <s v="Área Fim"/>
    <n v="29297"/>
    <n v="-906.45"/>
    <s v="Valor Referente Provisão INSS s/13º Salário Area Fim Rateio ref julho-2023 "/>
    <s v="Valor Referente Provisão INSS s/13º Salário Area Fim Rateio ref julho-2023"/>
  </r>
  <r>
    <s v="Julho"/>
    <d v="2023-07-31T00:00:00"/>
    <s v="Folha De Pagamento"/>
    <s v="INSS S/13º SALÁRIOS - AREA FIM"/>
    <x v="0"/>
    <s v="Área Fim"/>
    <n v="29297"/>
    <n v="-3034.85"/>
    <s v="Valor Referente Provisão INSS s/13º Salário Area Meio Rateio ref julho-2023 "/>
    <s v="Valor Referente Provisão INSS s/13º Salário Area Meio Rateio ref julho-2023"/>
  </r>
  <r>
    <s v="Agosto"/>
    <d v="2023-08-31T00:00:00"/>
    <s v="Folha De Pagamento"/>
    <s v="INSS S/13º SALÁRIOS - AREA FIM"/>
    <x v="0"/>
    <s v="Área Fim"/>
    <n v="29297"/>
    <n v="-23375.41"/>
    <s v="Valor Referente Provisão INSS s/13º Salário Area Fim ref Agosto-2023 "/>
    <s v="Valor Referente Provisão INSS s/13º Salário Area Fim ref Agosto-2023"/>
  </r>
  <r>
    <s v="Agosto"/>
    <d v="2023-08-31T00:00:00"/>
    <s v="Folha De Pagamento"/>
    <s v="INSS S/13º SALÁRIOS - AREA FIM"/>
    <x v="0"/>
    <s v="Área Fim"/>
    <n v="29297"/>
    <n v="-3431.53"/>
    <s v="Valor Referente Provisão INSS s/13º Salário Area Fim Rateio ref Agosto-2023 "/>
    <s v="Valor Referente Provisão INSS s/13º Salário Area Fim Rateio ref Agosto-2023"/>
  </r>
  <r>
    <s v="Setembro"/>
    <d v="2023-09-30T00:00:00"/>
    <s v="Folha De Pagamento"/>
    <s v="INSS S/13º SALÁRIOS - AREA FIM"/>
    <x v="0"/>
    <s v="Área Fim"/>
    <s v="29297"/>
    <n v="-22676.51"/>
    <s v="Valor Referente Provisão INSS s/13º Salário Area Fim ref Setembro-2023Agosto-2023 "/>
    <s v="Valor Referente Provisão INSS s/13º Salário Area Fim ref Setembro-2023Agosto-2023"/>
  </r>
  <r>
    <s v="Setembro"/>
    <d v="2023-09-30T00:00:00"/>
    <s v="Folha De Pagamento"/>
    <s v="INSS S/13º SALÁRIOS - AREA FIM"/>
    <x v="0"/>
    <s v="Área Fim"/>
    <s v="29297"/>
    <n v="1618.63"/>
    <s v="Valor Referente Provisão INSS s/13º Salário Area Fim Rateio ref Setembro-2023 "/>
    <s v="Valor Referente Provisão INSS s/13º Salário Area Fim Rateio ref Setembro-2023"/>
  </r>
  <r>
    <s v="Outubro"/>
    <d v="2023-10-31T00:00:00"/>
    <s v="Folha De Pagamento"/>
    <s v="INSS S/13º SALÁRIOS - AREA FIM"/>
    <x v="0"/>
    <s v="Área Fim"/>
    <s v="29297"/>
    <n v="-27032.28"/>
    <s v="Valor Referente Provisão INSS s/13º Salário Area Fim ref  Outubro-2023 "/>
    <s v="Valor Referente Provisão INSS s/13º Salário Area Fim ref  Outubro-2023"/>
  </r>
  <r>
    <s v="Outubro"/>
    <d v="2023-10-31T00:00:00"/>
    <s v="Folha De Pagamento"/>
    <s v="INSS S/13º SALÁRIOS - AREA FIM"/>
    <x v="0"/>
    <s v="Área Fim"/>
    <s v="29297"/>
    <n v="-906.45"/>
    <s v="Valor Referente Provisão INSS s/13º Salário Area Fim Rateio ref  Outubro-2023 "/>
    <s v="Valor Referente Provisão INSS s/13º Salário Area Fim Rateio ref  Outubro-2023"/>
  </r>
  <r>
    <s v="Novembro"/>
    <d v="2023-11-30T00:00:00"/>
    <s v="Folha De Pagamento"/>
    <s v="INSS S/13º SALÁRIOS - AREA FIM"/>
    <x v="0"/>
    <s v="Área Fim"/>
    <s v="29297"/>
    <n v="-8484.66"/>
    <s v="Valor Referente Provisão INSS s/13º Salário Area Fim Novembro-2023 "/>
    <s v="Valor Referente Provisão INSS s/13º Salário Area Fim Novembro-2023"/>
  </r>
  <r>
    <s v="Novembro"/>
    <d v="2023-11-30T00:00:00"/>
    <s v="Folha De Pagamento"/>
    <s v="INSS S/13º SALÁRIOS - AREA FIM"/>
    <x v="0"/>
    <s v="Área Fim"/>
    <s v="29297"/>
    <n v="-906.44"/>
    <s v="Valor Referente Provisão INSS s/13º Salário Area Fim Rateio Novembro-2023 "/>
    <s v="Valor Referente Provisão INSS s/13º Salário Area Fim Rateio Novembro-2023"/>
  </r>
  <r>
    <s v="Dezembro"/>
    <d v="2023-12-31T00:00:00"/>
    <s v="Folha De Pagamento"/>
    <s v="INSS S/13º SALÁRIOS - AREA FIM"/>
    <x v="0"/>
    <s v="Área Fim"/>
    <s v="29297"/>
    <n v="-37353.54"/>
    <s v="Valor Referente Provisão INSS s/13º Salário Area Fim ref Dezembro-2023 "/>
    <s v="Valor Referente Provisão INSS s/13º Salário Area Fim ref Dezembro-2023"/>
  </r>
  <r>
    <s v="Dezembro"/>
    <d v="2023-12-31T00:00:00"/>
    <s v="Folha De Pagamento"/>
    <s v="INSS S/13º SALÁRIOS - AREA FIM"/>
    <x v="0"/>
    <s v="Área Fim"/>
    <s v="29297"/>
    <n v="-906.45"/>
    <s v="Valor Referente Provisão INSS s/13º Salário Area Fim Rateio ref Dezembro-2023 "/>
    <s v="Valor Referente Provisão INSS s/13º Salário Area Fim Rateio ref Dezembro-2023"/>
  </r>
  <r>
    <s v="Agosto"/>
    <d v="2023-08-31T00:00:00"/>
    <s v="Folha De Pagamento"/>
    <s v="INSS S/13º SALÁRIOS - AREA MEIO"/>
    <x v="1"/>
    <s v="Área Meio"/>
    <n v="29281"/>
    <n v="-2991.96"/>
    <s v="Valor Referente Provisão INSS s/13º Salário Area Meio Rateio ref Agosto-2023 "/>
    <s v="Valor Referente Provisão INSS s/13º Salário Area Meio Rateio ref Agosto-2023"/>
  </r>
  <r>
    <s v="Setembro"/>
    <d v="2023-09-30T00:00:00"/>
    <s v="Folha De Pagamento"/>
    <s v="INSS S/13º SALÁRIOS - AREA MEIO"/>
    <x v="1"/>
    <s v="Área Meio"/>
    <s v="29281"/>
    <n v="-3639.83"/>
    <s v="Valor Referente Provisão INSS s/13º Salário Area Meio Rateio ref Setembro-2023 "/>
    <s v="Valor Referente Provisão INSS s/13º Salário Area Meio Rateio ref Setembro-2023"/>
  </r>
  <r>
    <s v="Outubro"/>
    <d v="2023-10-31T00:00:00"/>
    <s v="Folha De Pagamento"/>
    <s v="INSS S/13º SALÁRIOS - AREA MEIO"/>
    <x v="1"/>
    <s v="Área Meio"/>
    <s v="29281"/>
    <n v="-3725.06"/>
    <s v="Valor Referente Provisão INSS s/13º Salário Area Meio Rateio ref Outubro-2023 "/>
    <s v="Valor Referente Provisão INSS s/13º Salário Area Meio Rateio ref Outubro-2023"/>
  </r>
  <r>
    <s v="Novembro"/>
    <d v="2023-11-30T00:00:00"/>
    <s v="Folha De Pagamento"/>
    <s v="INSS S/13º SALÁRIOS - AREA MEIO"/>
    <x v="1"/>
    <s v="Área Meio"/>
    <s v="29281"/>
    <n v="585.17999999999995"/>
    <s v="Valor Referente Provisão INSS s/13º Salário Area Meio Rateio Novembro-2023 "/>
    <s v="Valor Referente Provisão INSS s/13º Salário Area Meio Rateio Novembro-2023"/>
  </r>
  <r>
    <s v="Dezembro"/>
    <d v="2023-12-31T00:00:00"/>
    <s v="Folha De Pagamento"/>
    <s v="INSS S/13º SALÁRIOS - AREA MEIO"/>
    <x v="1"/>
    <s v="Área Meio"/>
    <s v="29281"/>
    <n v="-5274.03"/>
    <s v="Valor Referente Provisão INSS s/13º Salário Area Meio Rateio ref Dezembro-2023 "/>
    <s v="Valor Referente Provisão INSS s/13º Salário Area Meio Rateio ref Dezembro-2023"/>
  </r>
  <r>
    <s v="Janeiro"/>
    <d v="2023-01-31T00:00:00"/>
    <s v="Folha De Pagamento"/>
    <s v="INSS S/FERIAS - AREA FIM"/>
    <x v="0"/>
    <s v="Área Fim"/>
    <n v="421113"/>
    <n v="-28544.74"/>
    <s v="Valor Referente Provisão INSS s/Férias Area Fim - 01/2023 "/>
    <s v="Valor Referente Provisão INSS s/Férias Area Fim - 01/2023"/>
  </r>
  <r>
    <s v="Janeiro"/>
    <d v="2023-01-31T00:00:00"/>
    <s v="Folha De Pagamento"/>
    <s v="INSS S/FERIAS - AREA FIM"/>
    <x v="0"/>
    <s v="Área Fim"/>
    <n v="421113"/>
    <n v="-6019.14"/>
    <s v="Valor Referente Provisão INSS s/Férias Area Fim Rateio - 01/2023 "/>
    <s v="Valor Referente Provisão INSS s/Férias Area Fim Rateio - 01/2023"/>
  </r>
  <r>
    <s v="Fevereiro"/>
    <d v="2023-02-28T00:00:00"/>
    <s v="Folha De Pagamento"/>
    <s v="INSS S/FERIAS - AREA FIM"/>
    <x v="0"/>
    <s v="Área Fim"/>
    <n v="421113"/>
    <n v="-36348.76"/>
    <s v="Valor Referente Provisão INSS s/Férias Area Fim ref fevereiro-23 "/>
    <s v="Valor Referente Provisão INSS s/Férias Area Fim ref fevereiro-23"/>
  </r>
  <r>
    <s v="Fevereiro"/>
    <d v="2023-02-28T00:00:00"/>
    <s v="Folha De Pagamento"/>
    <s v="INSS S/FERIAS - AREA FIM"/>
    <x v="0"/>
    <s v="Área Fim"/>
    <n v="421113"/>
    <n v="3780.5"/>
    <s v="Valor Referente Provisão INSS s/Férias Area Fim Rateio - 01/2023 "/>
    <s v="Valor Referente Provisão INSS s/Férias Area Fim Rateio - 01/2023"/>
  </r>
  <r>
    <s v="Fevereiro"/>
    <d v="2023-02-28T00:00:00"/>
    <s v="Folha De Pagamento"/>
    <s v="INSS S/FERIAS - AREA FIM"/>
    <x v="0"/>
    <s v="Área Fim"/>
    <n v="421113"/>
    <n v="10171.700000000001"/>
    <s v="Transferencia valor Referente Provisão INSS s/Férias Area Fim ref fevereiro-23 "/>
    <s v="Transferencia valor Referente Provisão INSS s/Férias Area Fim ref fevereiro-23"/>
  </r>
  <r>
    <s v="Março"/>
    <d v="2023-03-31T00:00:00"/>
    <s v="Folha De Pagamento"/>
    <s v="INSS S/FERIAS - AREA FIM"/>
    <x v="0"/>
    <s v="Área Fim"/>
    <n v="421113"/>
    <n v="-26344.9"/>
    <s v="Valor Referente Provisão INSS s/Férias Area Fim ref março-23 "/>
    <s v="Valor Referente Provisão INSS s/Férias Area Fim ref março-23"/>
  </r>
  <r>
    <s v="Março"/>
    <d v="2023-03-31T00:00:00"/>
    <s v="Folha De Pagamento"/>
    <s v="INSS S/FERIAS - AREA FIM"/>
    <x v="0"/>
    <s v="Área Fim"/>
    <n v="421113"/>
    <n v="-1119.31"/>
    <s v="Valor Referente Provisão INSS s/Férias Area Fim Rateio - março-2023 "/>
    <s v="Valor Referente Provisão INSS s/Férias Area Fim Rateio - março-2023"/>
  </r>
  <r>
    <s v="Março"/>
    <d v="2023-03-31T00:00:00"/>
    <s v="Folha De Pagamento"/>
    <s v="INSS S/FERIAS - AREA FIM"/>
    <x v="0"/>
    <s v="Área Fim"/>
    <n v="421113"/>
    <n v="11396.93"/>
    <s v="Transferencia valor Referente Provisão INSS s/Férias Area Fim ref março-23 "/>
    <s v="Transferencia valor Referente Provisão INSS s/Férias Area Fim ref março-23"/>
  </r>
  <r>
    <s v="Março"/>
    <d v="2023-03-31T00:00:00"/>
    <s v="Folha De Pagamento"/>
    <s v="INSS S/FERIAS - AREA FIM"/>
    <x v="0"/>
    <s v="Área Fim"/>
    <n v="421113"/>
    <n v="1166.68"/>
    <s v="Transferencia valor Referente Provisão INSS s/Férias Area Fim (Rateio) ref março-23 "/>
    <s v="Transferencia valor Referente Provisão INSS s/Férias Area Fim (Rateio) ref março-23"/>
  </r>
  <r>
    <s v="Março"/>
    <d v="2023-03-31T00:00:00"/>
    <s v="Folha De Pagamento"/>
    <s v="INSS S/FERIAS - AREA FIM"/>
    <x v="0"/>
    <s v="Área Fim"/>
    <n v="421113"/>
    <n v="4765.59"/>
    <s v="Transferencia valor Referente Provisão INSS s/Férias Area meio (Rateio) ref março-23 "/>
    <s v="Transferencia valor Referente Provisão INSS s/Férias Area meio (Rateio) ref março-23"/>
  </r>
  <r>
    <s v="Abril"/>
    <d v="2023-04-30T00:00:00"/>
    <s v="Folha De Pagamento"/>
    <s v="INSS S/FERIAS - AREA FIM"/>
    <x v="0"/>
    <s v="Área Fim"/>
    <n v="421113"/>
    <n v="-31651.47"/>
    <s v="Valor Referente Provisão INSS s/Férias Area Fim ref abril-23 "/>
    <s v="Valor Referente Provisão INSS s/Férias Area Fim ref abril-23"/>
  </r>
  <r>
    <s v="Abril"/>
    <d v="2023-04-30T00:00:00"/>
    <s v="Folha De Pagamento"/>
    <s v="INSS S/FERIAS - AREA FIM"/>
    <x v="0"/>
    <s v="Área Fim"/>
    <n v="421113"/>
    <n v="102.6"/>
    <s v="Valor Referente Provisão INSS s/Férias Area Fim Rateio abril-2023 "/>
    <s v="Valor Referente Provisão INSS s/Férias Area Fim Rateio abril-2023"/>
  </r>
  <r>
    <s v="Abril"/>
    <d v="2023-04-30T00:00:00"/>
    <s v="Folha De Pagamento"/>
    <s v="INSS S/FERIAS - AREA FIM"/>
    <x v="0"/>
    <s v="Área Fim"/>
    <n v="421113"/>
    <n v="-984.31"/>
    <s v="Transferencia valor Referente Provisão INSS s/Férias Area Fim ref abril-23 "/>
    <s v="Transferencia valor Referente Provisão INSS s/Férias Area Fim ref abril-23"/>
  </r>
  <r>
    <s v="Abril"/>
    <d v="2023-04-30T00:00:00"/>
    <s v="Folha De Pagamento"/>
    <s v="INSS S/FERIAS - AREA FIM"/>
    <x v="0"/>
    <s v="Área Fim"/>
    <n v="421113"/>
    <n v="13186.48"/>
    <s v="Transferencia valor Referente Provisão INSS s/Férias Area meio (Rateio) ref abril-23 "/>
    <s v="Transferencia valor Referente Provisão INSS s/Férias Area meio (Rateio) ref abril-23"/>
  </r>
  <r>
    <s v="Maio"/>
    <d v="2023-05-31T00:00:00"/>
    <s v="Folha De Pagamento"/>
    <s v="INSS S/FERIAS - AREA FIM"/>
    <x v="0"/>
    <s v="Área Fim"/>
    <n v="421113"/>
    <n v="-47369.1"/>
    <s v="Valor Referente Provisão INSS s/Férias Area Fim ref maio-23 "/>
    <s v="Valor Referente Provisão INSS s/Férias Area Fim ref maio-23"/>
  </r>
  <r>
    <s v="Maio"/>
    <d v="2023-05-31T00:00:00"/>
    <s v="Folha De Pagamento"/>
    <s v="INSS S/FERIAS - AREA FIM"/>
    <x v="0"/>
    <s v="Área Fim"/>
    <n v="421113"/>
    <n v="-2498.09"/>
    <s v="Valor Referente Provisão INSS s/Férias Area Fim Rateio maio-2023 "/>
    <s v="Valor Referente Provisão INSS s/Férias Area Fim Rateio maio-2023"/>
  </r>
  <r>
    <s v="Junho"/>
    <d v="2023-06-30T00:00:00"/>
    <s v="Folha De Pagamento"/>
    <s v="INSS S/FERIAS - AREA FIM"/>
    <x v="0"/>
    <s v="Área Fim"/>
    <n v="421113"/>
    <n v="-27628.959999999999"/>
    <s v="Valor Referente Provisão INSS s/Férias Area Fim ref junho-2023 "/>
    <s v="Valor Referente Provisão INSS s/Férias Area Fim ref junho-2023"/>
  </r>
  <r>
    <s v="Junho"/>
    <d v="2023-06-30T00:00:00"/>
    <s v="Folha De Pagamento"/>
    <s v="INSS S/FERIAS - AREA FIM"/>
    <x v="0"/>
    <s v="Área Fim"/>
    <n v="421113"/>
    <n v="-1208.6400000000001"/>
    <s v="Valor Referente Provisão INSS s/Férias Area Fim Rateio  junho-2023 "/>
    <s v="Valor Referente Provisão INSS s/Férias Area Fim Rateio  junho-2023"/>
  </r>
  <r>
    <s v="Julho"/>
    <d v="2023-07-31T00:00:00"/>
    <s v="Folha De Pagamento"/>
    <s v="INSS S/FERIAS - AREA FIM"/>
    <x v="0"/>
    <s v="Área Fim"/>
    <n v="421113"/>
    <n v="-34243.25"/>
    <s v="Valor Referente Provisão INSS s/Férias Area Fim ref julho-2023 "/>
    <s v="Valor Referente Provisão INSS s/Férias Area Fim ref julho-2023"/>
  </r>
  <r>
    <s v="Julho"/>
    <d v="2023-07-31T00:00:00"/>
    <s v="Folha De Pagamento"/>
    <s v="INSS S/FERIAS - AREA FIM"/>
    <x v="0"/>
    <s v="Área Fim"/>
    <n v="421113"/>
    <n v="-1208.5999999999999"/>
    <s v="Valor Referente Provisão INSS s/Férias Area Fim Rateio julho-2023 "/>
    <s v="Valor Referente Provisão INSS s/Férias Area Fim Rateio julho-2023"/>
  </r>
  <r>
    <s v="Agosto"/>
    <d v="2023-08-31T00:00:00"/>
    <s v="Folha De Pagamento"/>
    <s v="INSS S/FERIAS - AREA FIM"/>
    <x v="0"/>
    <s v="Área Fim"/>
    <n v="421113"/>
    <n v="-33281.370000000003"/>
    <s v="Valor Referente Provisão INSS s/Férias Area Fim ref Agosto-2023 "/>
    <s v="Valor Referente Provisão INSS s/Férias Area Fim ref Agosto-2023"/>
  </r>
  <r>
    <s v="Agosto"/>
    <d v="2023-08-31T00:00:00"/>
    <s v="Folha De Pagamento"/>
    <s v="INSS S/FERIAS - AREA FIM"/>
    <x v="0"/>
    <s v="Área Fim"/>
    <n v="421113"/>
    <n v="-1208.54"/>
    <s v="Valor Referente Provisão INSS s/Férias Area Fim Rateio Agosto-2023 "/>
    <s v="Valor Referente Provisão INSS s/Férias Area Fim Rateio Agosto-2023"/>
  </r>
  <r>
    <s v="Setembro"/>
    <d v="2023-09-30T00:00:00"/>
    <s v="Folha De Pagamento"/>
    <s v="INSS S/FERIAS - AREA FIM"/>
    <x v="0"/>
    <s v="Área Fim"/>
    <s v="421113"/>
    <n v="-34687.42"/>
    <s v="Valor Referente Provisão INSS s/Férias Area Fim ref Setembro-2023 "/>
    <s v="Valor Referente Provisão INSS s/Férias Area Fim ref Setembro-2023"/>
  </r>
  <r>
    <s v="Setembro"/>
    <d v="2023-09-30T00:00:00"/>
    <s v="Folha De Pagamento"/>
    <s v="INSS S/FERIAS - AREA FIM"/>
    <x v="0"/>
    <s v="Área Fim"/>
    <s v="421113"/>
    <n v="-1208.6400000000001"/>
    <s v="Valor Referente Provisão INSS s/Férias Area Fim Rateio Setembro-2023 "/>
    <s v="Valor Referente Provisão INSS s/Férias Area Fim Rateio Setembro-2023"/>
  </r>
  <r>
    <s v="Outubro"/>
    <d v="2023-10-31T00:00:00"/>
    <s v="Folha De Pagamento"/>
    <s v="INSS S/FERIAS - AREA FIM"/>
    <x v="0"/>
    <s v="Área Fim"/>
    <s v="421113"/>
    <n v="-38746.9"/>
    <s v="Valor Referente Provisão INSS s/Férias Area Fim ref Outubro-2023 "/>
    <s v="Valor Referente Provisão INSS s/Férias Area Fim ref Outubro-2023"/>
  </r>
  <r>
    <s v="Outubro"/>
    <d v="2023-10-31T00:00:00"/>
    <s v="Folha De Pagamento"/>
    <s v="INSS S/FERIAS - AREA FIM"/>
    <x v="0"/>
    <s v="Área Fim"/>
    <s v="421113"/>
    <n v="-1208.6400000000001"/>
    <s v="Valor Referente Provisão INSS s/Férias Area Fim Rateio Outubro-2023 "/>
    <s v="Valor Referente Provisão INSS s/Férias Area Fim Rateio Outubro-2023"/>
  </r>
  <r>
    <s v="Novembro"/>
    <d v="2023-11-30T00:00:00"/>
    <s v="Folha De Pagamento"/>
    <s v="INSS S/FERIAS - AREA FIM"/>
    <x v="0"/>
    <s v="Área Fim"/>
    <s v="421113"/>
    <n v="-28834.37"/>
    <s v="Valor Referente Provisão INSS s/Férias Area Fim Novembro-2023 "/>
    <s v="Valor Referente Provisão INSS s/Férias Area Fim Novembro-2023"/>
  </r>
  <r>
    <s v="Novembro"/>
    <d v="2023-11-30T00:00:00"/>
    <s v="Folha De Pagamento"/>
    <s v="INSS S/FERIAS - AREA FIM"/>
    <x v="0"/>
    <s v="Área Fim"/>
    <s v="421113"/>
    <n v="-1208.24"/>
    <s v="Valor Referente Provisão INSS s/Férias Area Fim Rateio Novembro-2023 "/>
    <s v="Valor Referente Provisão INSS s/Férias Area Fim Rateio Novembro-2023"/>
  </r>
  <r>
    <s v="Dezembro"/>
    <d v="2023-12-31T00:00:00"/>
    <s v="Folha De Pagamento"/>
    <s v="INSS S/FERIAS - AREA FIM"/>
    <x v="0"/>
    <s v="Área Fim"/>
    <s v="421113"/>
    <n v="-38891.5"/>
    <s v="Valor Referente Provisão INSS s/Férias Area Fim ref Dezembro-2023 "/>
    <s v="Valor Referente Provisão INSS s/Férias Area Fim ref Dezembro-2023"/>
  </r>
  <r>
    <s v="Dezembro"/>
    <d v="2023-12-31T00:00:00"/>
    <s v="Folha De Pagamento"/>
    <s v="INSS S/FERIAS - AREA FIM"/>
    <x v="0"/>
    <s v="Área Fim"/>
    <s v="421113"/>
    <n v="-1585.18"/>
    <s v="Valor Referente Provisão INSS s/Férias Area Fim Rateio Dezembro-2023 "/>
    <s v="Valor Referente Provisão INSS s/Férias Area Fim Rateio Dezembro-2023"/>
  </r>
  <r>
    <s v="Janeiro"/>
    <d v="2023-01-31T00:00:00"/>
    <s v="Folha De Pagamento"/>
    <s v="INSS S/FERIAS - AREA MEIO"/>
    <x v="1"/>
    <s v="Área Meio"/>
    <n v="421105"/>
    <n v="-4397.4399999999996"/>
    <s v="Valor Referente Provisão INSS s/Férias Area Meio Rateio - 01/2023 "/>
    <s v="Valor Referente Provisão INSS s/Férias Area Meio Rateio - 01/2023"/>
  </r>
  <r>
    <s v="Fevereiro"/>
    <d v="2023-02-28T00:00:00"/>
    <s v="Folha De Pagamento"/>
    <s v="INSS S/FERIAS - AREA MEIO"/>
    <x v="1"/>
    <s v="Área Meio"/>
    <n v="421105"/>
    <n v="-5378.86"/>
    <s v="Valor Referente Provisão INSS s/Férias Area Meio Rateio ref fevereiro-23 "/>
    <s v="Valor Referente Provisão INSS s/Férias Area Meio Rateio ref fevereiro-23"/>
  </r>
  <r>
    <s v="Fevereiro"/>
    <d v="2023-02-28T00:00:00"/>
    <s v="Folha De Pagamento"/>
    <s v="INSS S/FERIAS - AREA MEIO"/>
    <x v="1"/>
    <s v="Área Meio"/>
    <n v="421105"/>
    <n v="2414.36"/>
    <s v="Transferencia valor Referente Provisão INSS s/Férias Area Meio Rateio ref fevereiro-23 "/>
    <s v="Transferencia valor Referente Provisão INSS s/Férias Area Meio Rateio ref fevereiro-23"/>
  </r>
  <r>
    <s v="Março"/>
    <d v="2023-03-31T00:00:00"/>
    <s v="Folha De Pagamento"/>
    <s v="INSS S/FERIAS - AREA MEIO"/>
    <x v="1"/>
    <s v="Área Meio"/>
    <n v="421105"/>
    <n v="-6149.38"/>
    <s v="Valor Referente Provisão INSS s/Férias Area Meio Rateio ref março-23 "/>
    <s v="Valor Referente Provisão INSS s/Férias Area Meio Rateio ref março-23"/>
  </r>
  <r>
    <s v="Abril"/>
    <d v="2023-04-30T00:00:00"/>
    <s v="Folha De Pagamento"/>
    <s v="INSS S/FERIAS - AREA MEIO"/>
    <x v="1"/>
    <s v="Área Meio"/>
    <n v="421105"/>
    <n v="-4127.1000000000004"/>
    <s v="Valor Referente Provisão INSS s/Férias Area Meio Rateio ref abril-23 "/>
    <s v="Valor Referente Provisão INSS s/Férias Area Meio Rateio ref abril-23"/>
  </r>
  <r>
    <s v="Maio"/>
    <d v="2023-05-31T00:00:00"/>
    <s v="Folha De Pagamento"/>
    <s v="INSS S/FERIAS - AREA MEIO"/>
    <x v="1"/>
    <s v="Área Meio"/>
    <n v="421105"/>
    <n v="-11733.5"/>
    <s v="Valor Referente Provisão INSS s/Férias Area Meio Rateio ref maio-23 "/>
    <s v="Valor Referente Provisão INSS s/Férias Area Meio Rateio ref maio-23"/>
  </r>
  <r>
    <s v="Junho"/>
    <d v="2023-06-30T00:00:00"/>
    <s v="Folha De Pagamento"/>
    <s v="INSS S/FERIAS - AREA MEIO"/>
    <x v="1"/>
    <s v="Área Meio"/>
    <n v="421105"/>
    <n v="-5944.37"/>
    <s v="Valor Referente Provisão INSS s/Férias Area Meio Rateio ref  junho-2023 "/>
    <s v="Valor Referente Provisão INSS s/Férias Area Meio Rateio ref  junho-2023"/>
  </r>
  <r>
    <s v="Julho"/>
    <d v="2023-07-31T00:00:00"/>
    <s v="Folha De Pagamento"/>
    <s v="INSS S/FERIAS - AREA MEIO"/>
    <x v="1"/>
    <s v="Área Meio"/>
    <n v="421105"/>
    <n v="-3568.87"/>
    <s v="Valor Referente Provisão INSS s/Férias Area Meio Rateio ref julho-2023 "/>
    <s v="Valor Referente Provisão INSS s/Férias Area Meio Rateio ref julho-2023"/>
  </r>
  <r>
    <s v="Agosto"/>
    <d v="2023-08-31T00:00:00"/>
    <s v="Folha De Pagamento"/>
    <s v="INSS S/FERIAS - AREA MEIO"/>
    <x v="1"/>
    <s v="Área Meio"/>
    <n v="421105"/>
    <n v="-5765.48"/>
    <s v="Valor Referente Provisão INSS s/Férias Area Meio Rateio ref Agosto-2023 "/>
    <s v="Valor Referente Provisão INSS s/Férias Area Meio Rateio ref Agosto-2023"/>
  </r>
  <r>
    <s v="Setembro"/>
    <d v="2023-09-30T00:00:00"/>
    <s v="Folha De Pagamento"/>
    <s v="INSS S/FERIAS - AREA MEIO"/>
    <x v="1"/>
    <s v="Área Meio"/>
    <s v="421105"/>
    <n v="-5205.17"/>
    <s v="Valor Referente Provisão INSS s/Férias Area Meio Rateio ref Setembro-2023 "/>
    <s v="Valor Referente Provisão INSS s/Férias Area Meio Rateio ref Setembro-2023"/>
  </r>
  <r>
    <s v="Outubro"/>
    <d v="2023-10-31T00:00:00"/>
    <s v="Folha De Pagamento"/>
    <s v="INSS S/FERIAS - AREA MEIO"/>
    <x v="1"/>
    <s v="Área Meio"/>
    <s v="421105"/>
    <n v="-3204.58"/>
    <s v="Valor Referente Provisão INSS s/Férias Area Meio Rateio ref Outubro-2023 "/>
    <s v="Valor Referente Provisão INSS s/Férias Area Meio Rateio ref Outubro-2023"/>
  </r>
  <r>
    <s v="Novembro"/>
    <d v="2023-11-30T00:00:00"/>
    <s v="Folha De Pagamento"/>
    <s v="INSS S/FERIAS - AREA MEIO"/>
    <x v="1"/>
    <s v="Área Meio"/>
    <s v="421105"/>
    <n v="-5221.45"/>
    <s v="Valor Referente Provisão INSS s/Férias Area Meio Rateio Novembro-2023 "/>
    <s v="Valor Referente Provisão INSS s/Férias Area Meio Rateio Novembro-2023"/>
  </r>
  <r>
    <s v="Dezembro"/>
    <d v="2023-12-31T00:00:00"/>
    <s v="Folha De Pagamento"/>
    <s v="INSS S/FERIAS - AREA MEIO"/>
    <x v="1"/>
    <s v="Área Meio"/>
    <s v="421105"/>
    <n v="-7428.75"/>
    <s v="Valor Referente Provisão INSS s/Férias Area Meio Rateio ref Dezembro-2023 "/>
    <s v="Valor Referente Provisão INSS s/Férias Area Meio Rateio ref Dezembro-2023"/>
  </r>
  <r>
    <s v="Novembro"/>
    <d v="2023-11-05T00:00:00"/>
    <s v="Alvarenga"/>
    <s v="INTERNET"/>
    <x v="18"/>
    <s v="Internet"/>
    <s v="422516"/>
    <n v="-360"/>
    <s v="Pago conta de telefone referente ao mes de 10/23"/>
    <s v="10/23"/>
  </r>
  <r>
    <s v="Novembro"/>
    <d v="2023-11-05T00:00:00"/>
    <s v="Alvarenga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Alvarenga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Alvarenga"/>
    <s v="INTERNET"/>
    <x v="18"/>
    <s v="Internet"/>
    <s v="422516"/>
    <n v="-360"/>
    <s v="Pago conta de telefone referente ao mes de 11/23"/>
    <s v="Pago conta de telefone referente ao mes de 11/23"/>
  </r>
  <r>
    <s v="Fevereiro"/>
    <d v="2023-02-26T00:00:00"/>
    <s v="Amácio Mazzaropi"/>
    <s v="INTERNET"/>
    <x v="18"/>
    <s v="Internet"/>
    <n v="422516"/>
    <n v="-158.76"/>
    <s v="Pagto. ref. Conta Internet 02/2023 "/>
    <s v="Conta Internet 02/2023"/>
  </r>
  <r>
    <s v="Fevereiro"/>
    <d v="2023-02-28T00:00:00"/>
    <s v="Amácio Mazzaropi"/>
    <s v="INTERNET"/>
    <x v="18"/>
    <s v="Internet"/>
    <n v="422516"/>
    <n v="-157.57"/>
    <s v="Pagto. ref. Conta Internet 01/2023 "/>
    <s v="Conta Internet 01/2023"/>
  </r>
  <r>
    <s v="Março"/>
    <d v="2023-03-29T00:00:00"/>
    <s v="Amácio Mazzaropi"/>
    <s v="INTERNET"/>
    <x v="18"/>
    <s v="Internet"/>
    <n v="422516"/>
    <n v="-161.83000000000001"/>
    <s v="Pagto. ref. fatura mês 03/2023 "/>
    <s v="fatura mês 03/2023"/>
  </r>
  <r>
    <s v="Abril"/>
    <d v="2023-04-28T00:00:00"/>
    <s v="Amácio Mazzaropi"/>
    <s v="INTERNET"/>
    <x v="18"/>
    <s v="Internet"/>
    <n v="422516"/>
    <n v="-172.32"/>
    <s v="Pagto. ref. fatura mês 04/2023 "/>
    <s v="fatura mês 04/2023"/>
  </r>
  <r>
    <s v="Maio"/>
    <d v="2023-05-27T00:00:00"/>
    <s v="Amácio Mazzaropi"/>
    <s v="INTERNET"/>
    <x v="18"/>
    <s v="Internet"/>
    <n v="422516"/>
    <n v="-161.18"/>
    <s v="Pagto. ref. fatura mês 05/2023 "/>
    <s v="fatura mês 05/2023"/>
  </r>
  <r>
    <s v="Junho"/>
    <d v="2023-06-28T00:00:00"/>
    <s v="Amácio Mazzaropi"/>
    <s v="INTERNET"/>
    <x v="18"/>
    <s v="Internet"/>
    <n v="422516"/>
    <n v="-161.18"/>
    <s v="Pagto. ref. fatura mês 06/2023 "/>
    <s v="fatura mês 06/2023"/>
  </r>
  <r>
    <s v="Julho"/>
    <d v="2023-07-27T00:00:00"/>
    <s v="Amácio Mazzaropi"/>
    <s v="INTERNET"/>
    <x v="18"/>
    <s v="Internet"/>
    <n v="422516"/>
    <n v="-163.65"/>
    <s v="Pagto. ref. fatura mês 07/2023 "/>
    <s v="fatura mês 07/2023"/>
  </r>
  <r>
    <s v="Setembro"/>
    <d v="2023-09-12T00:00:00"/>
    <s v="Amácio Mazzaropi"/>
    <s v="INTERNET"/>
    <x v="18"/>
    <s v="Internet"/>
    <s v="422516"/>
    <n v="-173.67"/>
    <s v="Pagto. ref. fatura mês 08/2023 "/>
    <s v="fatura mês 08/2023"/>
  </r>
  <r>
    <s v="Setembro"/>
    <d v="2023-09-27T00:00:00"/>
    <s v="Amácio Mazzaropi"/>
    <s v="INTERNET"/>
    <x v="18"/>
    <s v="Internet"/>
    <s v="422516"/>
    <n v="-172.14"/>
    <s v="Pagto. ref. fatura mês 09/2023 "/>
    <s v="fatura mês 09/2023"/>
  </r>
  <r>
    <s v="Novembro"/>
    <d v="2023-11-13T00:00:00"/>
    <s v="Amácio Mazzaropi"/>
    <s v="INTERNET"/>
    <x v="18"/>
    <s v="Internet"/>
    <s v="422516"/>
    <n v="-161.77000000000001"/>
    <s v="Pagto. ref. fatura mês 10/2023 "/>
    <s v="fatura mês 10/2023"/>
  </r>
  <r>
    <s v="Novembro"/>
    <d v="2023-11-25T00:00:00"/>
    <s v="Amácio Mazzaropi"/>
    <s v="INTERNET"/>
    <x v="18"/>
    <s v="Internet"/>
    <s v="422516"/>
    <n v="-164.84"/>
    <s v="Pagto. ref. fatura mês 11/2023 "/>
    <s v="fatura mês 11/2023"/>
  </r>
  <r>
    <s v="Dezembro"/>
    <d v="2023-12-06T00:00:00"/>
    <s v="AME Osasco"/>
    <s v="INTERNET"/>
    <x v="18"/>
    <s v="Internet"/>
    <s v="422516"/>
    <n v="-360"/>
    <s v="Pago conta de telefone referente ao mes de 11/23"/>
    <s v="Pago conta de telefone referente ao mes de 11/23"/>
  </r>
  <r>
    <s v="Novembro"/>
    <d v="2023-11-05T00:00:00"/>
    <s v="Arujá"/>
    <s v="INTERNET"/>
    <x v="18"/>
    <s v="Internet"/>
    <s v="422516"/>
    <n v="-360"/>
    <s v="Pago conta de telefone referente ao mes de 10/23"/>
    <s v="10/23"/>
  </r>
  <r>
    <s v="Novembro"/>
    <d v="2023-11-05T00:00:00"/>
    <s v="Arujá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Arujá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Arujá"/>
    <s v="INTERNET"/>
    <x v="18"/>
    <s v="Internet"/>
    <s v="422516"/>
    <n v="-360"/>
    <s v="Pago conta de telefone referente ao mes de 11/23"/>
    <s v="Pago conta de telefone referente ao mes de 11/23"/>
  </r>
  <r>
    <s v="Novembro"/>
    <d v="2023-11-05T00:00:00"/>
    <s v="Biritiba Mirim"/>
    <s v="INTERNET"/>
    <x v="18"/>
    <s v="Internet"/>
    <s v="422516"/>
    <n v="-360"/>
    <s v="Pago conta de telefone referente ao mes de 10/23"/>
    <s v="10/23"/>
  </r>
  <r>
    <s v="Novembro"/>
    <d v="2023-11-05T00:00:00"/>
    <s v="Biritiba Mirim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Biritiba Mirim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Biritiba Mirim"/>
    <s v="INTERNET"/>
    <x v="18"/>
    <s v="Internet"/>
    <s v="422516"/>
    <n v="-360"/>
    <s v="Pago conta de telefone referente ao mes de 11/23"/>
    <s v="Pago conta de telefone referente ao mes de 11/23"/>
  </r>
  <r>
    <s v="Fevereiro"/>
    <d v="2023-02-26T00:00:00"/>
    <s v="Brooklin"/>
    <s v="INTERNET"/>
    <x v="18"/>
    <s v="Internet"/>
    <n v="422516"/>
    <n v="-210.11"/>
    <s v="Pagto. ref. fatura mês 02/2023 "/>
    <s v="fatura mês 02/2023"/>
  </r>
  <r>
    <s v="Fevereiro"/>
    <d v="2023-02-28T00:00:00"/>
    <s v="Brooklin"/>
    <s v="INTERNET"/>
    <x v="18"/>
    <s v="Internet"/>
    <n v="422516"/>
    <n v="-210.11"/>
    <s v="Pagto. ref. fatura mês 01/2023 "/>
    <s v="fatura mês 01/2023"/>
  </r>
  <r>
    <s v="Março"/>
    <d v="2023-03-29T00:00:00"/>
    <s v="Brooklin"/>
    <s v="INTERNET"/>
    <x v="18"/>
    <s v="Internet"/>
    <n v="422516"/>
    <n v="-216.11"/>
    <s v="Pagto. ref. fatura mês 03/2023 "/>
    <s v="fatura mês 03/2023"/>
  </r>
  <r>
    <s v="Abril"/>
    <d v="2023-04-28T00:00:00"/>
    <s v="Brooklin"/>
    <s v="INTERNET"/>
    <x v="18"/>
    <s v="Internet"/>
    <n v="422516"/>
    <n v="-210.11"/>
    <s v="Pagto. ref. fatura mês 04/2023 "/>
    <s v="fatura mês 04/2023"/>
  </r>
  <r>
    <s v="Maio"/>
    <d v="2023-05-27T00:00:00"/>
    <s v="Brooklin"/>
    <s v="INTERNET"/>
    <x v="18"/>
    <s v="Internet"/>
    <n v="422516"/>
    <n v="-208.53"/>
    <s v="Pagto. ref. fatura mês 05/2023 "/>
    <s v="fatura mês 05/2023"/>
  </r>
  <r>
    <s v="Junho"/>
    <d v="2023-06-28T00:00:00"/>
    <s v="Brooklin"/>
    <s v="INTERNET"/>
    <x v="18"/>
    <s v="Internet"/>
    <n v="422516"/>
    <n v="-210.11"/>
    <s v="Pagto. ref. fatura mês 06/2023 "/>
    <s v="fatura mês 06/2023"/>
  </r>
  <r>
    <s v="Julho"/>
    <d v="2023-07-27T00:00:00"/>
    <s v="Brooklin"/>
    <s v="INTERNET"/>
    <x v="18"/>
    <s v="Internet"/>
    <n v="422516"/>
    <n v="-210.11"/>
    <s v="Pagto. ref. fatura mês 07/2023 "/>
    <s v="fatura mês 07/2023"/>
  </r>
  <r>
    <s v="Setembro"/>
    <d v="2023-09-12T00:00:00"/>
    <s v="Brooklin"/>
    <s v="INTERNET"/>
    <x v="18"/>
    <s v="Internet"/>
    <s v="422516"/>
    <n v="-210.11"/>
    <s v="Pagto. ref. fatura mês 08/2023 "/>
    <s v="fatura mês 08/2023"/>
  </r>
  <r>
    <s v="Setembro"/>
    <d v="2023-09-27T00:00:00"/>
    <s v="Brooklin"/>
    <s v="INTERNET"/>
    <x v="18"/>
    <s v="Internet"/>
    <s v="422516"/>
    <n v="-210.11"/>
    <s v="Pagto. ref. fatura mês 09/2023 "/>
    <s v="fatura mês 09/2023"/>
  </r>
  <r>
    <s v="Novembro"/>
    <d v="2023-11-13T00:00:00"/>
    <s v="Brooklin"/>
    <s v="INTERNET"/>
    <x v="18"/>
    <s v="Internet"/>
    <s v="422516"/>
    <n v="-210.11"/>
    <s v="Pagto. ref. fatura mês 10/2023 "/>
    <s v="fatura mês 10/2023"/>
  </r>
  <r>
    <s v="Novembro"/>
    <d v="2023-11-25T00:00:00"/>
    <s v="Brooklin"/>
    <s v="INTERNET"/>
    <x v="18"/>
    <s v="Internet"/>
    <s v="422516"/>
    <n v="-210.11"/>
    <s v="Pagto. ref. fatura mês 11/2023 "/>
    <s v="fatura mês 11/2023"/>
  </r>
  <r>
    <s v="Dezembro"/>
    <d v="2023-12-06T00:00:00"/>
    <s v="Brooklin"/>
    <s v="INTERNET"/>
    <x v="18"/>
    <s v="Internet"/>
    <s v="422516"/>
    <n v="-6"/>
    <s v="Valor Ref. NF Nº 445999384 De Telefonica Brasil S/A "/>
    <s v="Valor Ref. NF Nº 445999384 De Telefonica Brasil S/A "/>
  </r>
  <r>
    <s v="Dezembro"/>
    <d v="2023-12-06T00:00:00"/>
    <s v="Brooklin"/>
    <s v="INTERNET"/>
    <x v="18"/>
    <s v="Internet"/>
    <s v="422516"/>
    <n v="-276"/>
    <s v="Pago conta de telefone referente ao mes de 11/23"/>
    <s v="Pago conta de telefone referente ao mes de 11/23"/>
  </r>
  <r>
    <s v="Novembro"/>
    <d v="2023-11-05T00:00:00"/>
    <s v="Butantã"/>
    <s v="INTERNET"/>
    <x v="18"/>
    <s v="Internet"/>
    <s v="422516"/>
    <n v="-449"/>
    <s v="Pago conta de telefone referente ao mes de 10/23"/>
    <s v="10/23"/>
  </r>
  <r>
    <s v="Novembro"/>
    <d v="2023-11-05T00:00:00"/>
    <s v="Butantã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Butantã"/>
    <s v="INTERNET"/>
    <x v="18"/>
    <s v="Internet"/>
    <s v="422516"/>
    <n v="-449"/>
    <s v="Pago conta de telefone referente ao mes de 11/23"/>
    <s v="Pago conta de telefone referente ao mes de 11/23"/>
  </r>
  <r>
    <s v="Fevereiro"/>
    <d v="2023-02-26T00:00:00"/>
    <s v="CCA Itaquera"/>
    <s v="INTERNET"/>
    <x v="18"/>
    <s v="Internet"/>
    <n v="422516"/>
    <n v="-277.08999999999997"/>
    <s v="Pagto. ref. Conta Internet 02/2023 "/>
    <s v="Conta Internet 02/2023"/>
  </r>
  <r>
    <s v="Fevereiro"/>
    <d v="2023-02-28T00:00:00"/>
    <s v="CCA Itaquera"/>
    <s v="INTERNET"/>
    <x v="18"/>
    <s v="Internet"/>
    <n v="422516"/>
    <n v="-254.55"/>
    <s v="Pagto. ref. Conta Internet 01/2023 "/>
    <s v="Conta Internet 01/2023"/>
  </r>
  <r>
    <s v="Março"/>
    <d v="2023-03-29T00:00:00"/>
    <s v="CCA Itaquera"/>
    <s v="INTERNET"/>
    <x v="18"/>
    <s v="Internet"/>
    <n v="422516"/>
    <n v="-181.13"/>
    <s v="Pagto. ref. fatura mês 03/2023 "/>
    <s v="fatura mês 03/2023"/>
  </r>
  <r>
    <s v="Abril"/>
    <d v="2023-04-28T00:00:00"/>
    <s v="CCA Itaquera"/>
    <s v="INTERNET"/>
    <x v="18"/>
    <s v="Internet"/>
    <n v="422516"/>
    <n v="-176.56"/>
    <s v="Pagto. ref. fatura mês 04/2023 "/>
    <s v="fatura mês 04/2023"/>
  </r>
  <r>
    <s v="Maio"/>
    <d v="2023-05-27T00:00:00"/>
    <s v="CCA Itaquera"/>
    <s v="INTERNET"/>
    <x v="18"/>
    <s v="Internet"/>
    <n v="422516"/>
    <n v="-174.79"/>
    <s v="Pagto. ref. fatura mês 05/2023 "/>
    <s v="fatura mês 05/2023"/>
  </r>
  <r>
    <s v="Junho"/>
    <d v="2023-06-28T00:00:00"/>
    <s v="CCA Itaquera"/>
    <s v="INTERNET"/>
    <x v="18"/>
    <s v="Internet"/>
    <n v="422516"/>
    <n v="-173.84"/>
    <s v="Pagto. ref. fatura mês 06/2023 "/>
    <s v="fatura mês 06/2023"/>
  </r>
  <r>
    <s v="Julho"/>
    <d v="2023-07-27T00:00:00"/>
    <s v="CCA Itaquera"/>
    <s v="INTERNET"/>
    <x v="18"/>
    <s v="Internet"/>
    <n v="422516"/>
    <n v="-181.36"/>
    <s v="Pagto. ref. fatura mês 07/2023 "/>
    <s v="fatura mês 07/2023"/>
  </r>
  <r>
    <s v="Setembro"/>
    <d v="2023-09-12T00:00:00"/>
    <s v="CCA Itaquera"/>
    <s v="INTERNET"/>
    <x v="18"/>
    <s v="Internet"/>
    <s v="422516"/>
    <n v="-189.37"/>
    <s v="Pagto. ref. fatura mês 08/2023 "/>
    <s v="fatura mês 08/2023"/>
  </r>
  <r>
    <s v="Setembro"/>
    <d v="2023-09-27T00:00:00"/>
    <s v="CCA Itaquera"/>
    <s v="INTERNET"/>
    <x v="18"/>
    <s v="Internet"/>
    <s v="422516"/>
    <n v="-194.71"/>
    <s v="Pagto. ref. fatura mês 09/2023 "/>
    <s v="fatura mês 09/2023"/>
  </r>
  <r>
    <s v="Novembro"/>
    <d v="2023-11-05T00:00:00"/>
    <s v="CCA Itaquera"/>
    <s v="INTERNET"/>
    <x v="18"/>
    <s v="Internet"/>
    <s v="422516"/>
    <n v="-360"/>
    <s v="Pago conta de telefone referente ao mes de 10/23"/>
    <s v="10/23"/>
  </r>
  <r>
    <s v="Novembro"/>
    <d v="2023-11-05T00:00:00"/>
    <s v="CCA Itaquera"/>
    <s v="INTERNET"/>
    <x v="18"/>
    <s v="Internet"/>
    <s v="422516"/>
    <n v="-20"/>
    <s v="Valor Ref. NF Nº 445999384/1 De Telefonica Brasil S/A "/>
    <s v="Valor Ref. NF Nº 445999384/1 De Telefonica Brasil S/A "/>
  </r>
  <r>
    <s v="Novembro"/>
    <d v="2023-11-13T00:00:00"/>
    <s v="CCA Itaquera"/>
    <s v="INTERNET"/>
    <x v="18"/>
    <s v="Internet"/>
    <s v="422516"/>
    <n v="-191.35"/>
    <s v="Pagto. ref. fatura mês 10/2023 "/>
    <s v="fatura mês 10/2023"/>
  </r>
  <r>
    <s v="Novembro"/>
    <d v="2023-11-25T00:00:00"/>
    <s v="CCA Itaquera"/>
    <s v="INTERNET"/>
    <x v="18"/>
    <s v="Internet"/>
    <s v="422516"/>
    <n v="-186.74"/>
    <s v="Pagto. ref. fatura mês 11/2023 "/>
    <s v="fatura mês 11/2023"/>
  </r>
  <r>
    <s v="Dezembro"/>
    <d v="2023-12-06T00:00:00"/>
    <s v="CCA Itaquera"/>
    <s v="INTERNET"/>
    <x v="18"/>
    <s v="Internet"/>
    <s v="422516"/>
    <n v="-360"/>
    <s v="Pago conta de telefone referente ao mes de 11/23"/>
    <s v="Pago conta de telefone referente ao mes de 11/23"/>
  </r>
  <r>
    <s v="Novembro"/>
    <d v="2023-11-05T00:00:00"/>
    <s v="CEU das Artes - Caieiras"/>
    <s v="INTERNET"/>
    <x v="18"/>
    <s v="Internet"/>
    <s v="422516"/>
    <n v="-449"/>
    <s v="Pago conta de telefone referente ao mes de 10/23"/>
    <s v="10/23"/>
  </r>
  <r>
    <s v="Novembro"/>
    <d v="2023-11-05T00:00:00"/>
    <s v="CEU das Artes - Caieiras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CEU das Artes - Caieiras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CEU das Artes - Caieiras"/>
    <s v="INTERNET"/>
    <x v="18"/>
    <s v="Internet"/>
    <s v="422516"/>
    <n v="-449"/>
    <s v="Pago conta de telefone referente ao mes de 11/23"/>
    <s v="Pago conta de telefone referente ao mes de 11/23"/>
  </r>
  <r>
    <s v="Dezembro"/>
    <d v="2023-12-06T00:00:00"/>
    <s v="CEU Vila Formosa"/>
    <s v="INTERNET"/>
    <x v="18"/>
    <s v="Internet"/>
    <s v="422516"/>
    <n v="-20"/>
    <s v="Valor Ref. NF Nº 445999384 De Telefonica Brasil S/A "/>
    <s v="Valor Ref. NF Nº 445999384 De Telefonica Brasil S/A "/>
  </r>
  <r>
    <s v="Novembro"/>
    <d v="2023-11-05T00:00:00"/>
    <s v="Embu das Artes"/>
    <s v="INTERNET"/>
    <x v="18"/>
    <s v="Internet"/>
    <s v="422516"/>
    <n v="-360"/>
    <s v="Pago conta de telefone referente ao mes de 10/23"/>
    <s v="10/23"/>
  </r>
  <r>
    <s v="Novembro"/>
    <d v="2023-11-05T00:00:00"/>
    <s v="Embu das Artes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Embu das Artes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Embu das Artes"/>
    <s v="INTERNET"/>
    <x v="18"/>
    <s v="Internet"/>
    <s v="422516"/>
    <n v="-360"/>
    <s v="Pago conta de telefone referente ao mes de 11/23"/>
    <s v="11/23"/>
  </r>
  <r>
    <s v="Fevereiro"/>
    <d v="2023-02-26T00:00:00"/>
    <s v="Espaço Aberto Jardim Miriam"/>
    <s v="INTERNET"/>
    <x v="18"/>
    <s v="Internet"/>
    <n v="422516"/>
    <n v="-179.32"/>
    <s v="Pagto. ref. Conta Internet 02/2023 "/>
    <s v="Conta Internet 02/2023"/>
  </r>
  <r>
    <s v="Fevereiro"/>
    <d v="2023-02-28T00:00:00"/>
    <s v="Espaço Aberto Jardim Miriam"/>
    <s v="INTERNET"/>
    <x v="18"/>
    <s v="Internet"/>
    <n v="422516"/>
    <n v="-179.32"/>
    <s v="Pagto. ref. Conta Internet 01/2023 "/>
    <s v="Conta Internet 01/2023"/>
  </r>
  <r>
    <s v="Março"/>
    <d v="2023-03-29T00:00:00"/>
    <s v="Espaço Aberto Jardim Miriam"/>
    <s v="INTERNET"/>
    <x v="18"/>
    <s v="Internet"/>
    <n v="422516"/>
    <n v="-185.16"/>
    <s v="Pagto. ref. fatura mês 03/2023 "/>
    <s v="fatura mês 03/2023"/>
  </r>
  <r>
    <s v="Abril"/>
    <d v="2023-04-28T00:00:00"/>
    <s v="Espaço Aberto Jardim Miriam"/>
    <s v="INTERNET"/>
    <x v="18"/>
    <s v="Internet"/>
    <n v="422516"/>
    <n v="-180.03"/>
    <s v="Pagto. ref. fatura mês 04/2023 "/>
    <s v="fatura mês 04/2023"/>
  </r>
  <r>
    <s v="Maio"/>
    <d v="2023-05-27T00:00:00"/>
    <s v="Espaço Aberto Jardim Miriam"/>
    <s v="INTERNET"/>
    <x v="18"/>
    <s v="Internet"/>
    <n v="422516"/>
    <n v="-185.05"/>
    <s v="Pagto. ref. fatura mês 05/2023 "/>
    <s v="fatura mês 05/2023"/>
  </r>
  <r>
    <s v="Junho"/>
    <d v="2023-06-28T00:00:00"/>
    <s v="Espaço Aberto Jardim Miriam"/>
    <s v="INTERNET"/>
    <x v="18"/>
    <s v="Internet"/>
    <n v="422516"/>
    <n v="-184.07"/>
    <s v="Pagto. ref. fatura mês 06/2023 "/>
    <s v="fatura mês 06/2023"/>
  </r>
  <r>
    <s v="Julho"/>
    <d v="2023-07-27T00:00:00"/>
    <s v="Espaço Aberto Jardim Miriam"/>
    <s v="INTERNET"/>
    <x v="18"/>
    <s v="Internet"/>
    <n v="422516"/>
    <n v="-184.35"/>
    <s v="Pagto. ref. fatura mês 07/2023 "/>
    <s v="fatura mês 07/2023"/>
  </r>
  <r>
    <s v="Setembro"/>
    <d v="2023-09-12T00:00:00"/>
    <s v="Espaço Aberto Jardim Miriam"/>
    <s v="INTERNET"/>
    <x v="18"/>
    <s v="Internet"/>
    <s v="422516"/>
    <n v="-185.05"/>
    <s v="Pagto. ref. fatura mês 08/2023 "/>
    <s v="fatura mês 08/2023"/>
  </r>
  <r>
    <s v="Setembro"/>
    <d v="2023-09-27T00:00:00"/>
    <s v="Espaço Aberto Jardim Miriam"/>
    <s v="INTERNET"/>
    <x v="18"/>
    <s v="Internet"/>
    <s v="422516"/>
    <n v="-185.05"/>
    <s v="Pagto. ref. fatura mês 09/2023 "/>
    <s v="fatura mês 09/2023"/>
  </r>
  <r>
    <s v="Novembro"/>
    <d v="2023-11-05T00:00:00"/>
    <s v="Espaço Aberto Jardim Miriam"/>
    <s v="INTERNET"/>
    <x v="18"/>
    <s v="Internet"/>
    <s v="422516"/>
    <n v="-360"/>
    <s v="Pago conta de telefone referente ao mes de 10/23"/>
    <s v="10/23"/>
  </r>
  <r>
    <s v="Novembro"/>
    <d v="2023-11-05T00:00:00"/>
    <s v="Espaço Aberto Jardim Miriam"/>
    <s v="INTERNET"/>
    <x v="18"/>
    <s v="Internet"/>
    <s v="422516"/>
    <n v="-20"/>
    <s v="Valor Ref. NF Nº 445999384/1 De Telefonica Brasil S/A "/>
    <s v="Valor Ref. NF Nº 445999384/1 De Telefonica Brasil S/A "/>
  </r>
  <r>
    <s v="Novembro"/>
    <d v="2023-11-13T00:00:00"/>
    <s v="Espaço Aberto Jardim Miriam"/>
    <s v="INTERNET"/>
    <x v="18"/>
    <s v="Internet"/>
    <s v="422516"/>
    <n v="-184.34"/>
    <s v="Pagto. ref. fatura mês 10/2023 "/>
    <s v="fatura mês 10/2023"/>
  </r>
  <r>
    <s v="Novembro"/>
    <d v="2023-11-25T00:00:00"/>
    <s v="Espaço Aberto Jardim Miriam"/>
    <s v="INTERNET"/>
    <x v="18"/>
    <s v="Internet"/>
    <s v="422516"/>
    <n v="-184.07"/>
    <s v="Pagto. ref. fatura mês 11/2023 "/>
    <s v="fatura mês 11/2023"/>
  </r>
  <r>
    <s v="Dezembro"/>
    <d v="2023-12-06T00:00:00"/>
    <s v="Espaço Aberto Jardim Miriam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Espaço Aberto Jardim Miriam"/>
    <s v="INTERNET"/>
    <x v="18"/>
    <s v="Internet"/>
    <s v="422516"/>
    <n v="-360"/>
    <s v="Pago conta de telefone referente ao mes de 11/23"/>
    <s v="Pago conta de telefone referente ao mes de 11/23"/>
  </r>
  <r>
    <s v="Dezembro"/>
    <d v="2023-12-06T00:00:00"/>
    <s v="Jaguaré"/>
    <s v="INTERNET"/>
    <x v="18"/>
    <s v="Internet"/>
    <s v="422516"/>
    <n v="-20"/>
    <s v="Valor Ref. NF Nº 445999384 De Telefonica Brasil S/A "/>
    <s v="Valor Ref. NF Nº 445999384 De Telefonica Brasil S/A "/>
  </r>
  <r>
    <s v="Novembro"/>
    <d v="2023-11-05T00:00:00"/>
    <s v="Jambeiro"/>
    <s v="INTERNET"/>
    <x v="18"/>
    <s v="Internet"/>
    <s v="422516"/>
    <n v="-192"/>
    <s v="Pago conta de telefone referente ao mes de 10/23"/>
    <s v="10/23"/>
  </r>
  <r>
    <s v="Novembro"/>
    <d v="2023-11-05T00:00:00"/>
    <s v="Jambeiro"/>
    <s v="INTERNET"/>
    <x v="18"/>
    <s v="Internet"/>
    <s v="422516"/>
    <n v="-10.67"/>
    <s v="Valor Ref. NF Nº 445999384/1 De Telefonica Brasil S/A "/>
    <s v="Valor Ref. NF Nº 445999384/1 De Telefonica Brasil S/A "/>
  </r>
  <r>
    <s v="Dezembro"/>
    <d v="2023-12-06T00:00:00"/>
    <s v="Jambeiro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Jambeiro"/>
    <s v="INTERNET"/>
    <x v="18"/>
    <s v="Internet"/>
    <s v="422516"/>
    <n v="-360"/>
    <s v="Pago conta de telefone referente ao mes de 11/23"/>
    <s v="Pago conta de telefone referente ao mes de 11/23"/>
  </r>
  <r>
    <s v="Fevereiro"/>
    <d v="2023-02-26T00:00:00"/>
    <s v="Júlio Prestes"/>
    <s v="INTERNET"/>
    <x v="18"/>
    <s v="Internet"/>
    <n v="422516"/>
    <n v="-176.56"/>
    <s v="Pagto. ref. Conta Internet 02/2023 "/>
    <s v="Conta Internet 02/2023"/>
  </r>
  <r>
    <s v="Fevereiro"/>
    <d v="2023-02-28T00:00:00"/>
    <s v="Júlio Prestes"/>
    <s v="INTERNET"/>
    <x v="18"/>
    <s v="Internet"/>
    <n v="422516"/>
    <n v="-176.49"/>
    <s v="Pagto. ref. Conta Internet 01/2023 "/>
    <s v="Conta Internet 01/2023"/>
  </r>
  <r>
    <s v="Março"/>
    <d v="2023-03-29T00:00:00"/>
    <s v="Júlio Prestes"/>
    <s v="INTERNET"/>
    <x v="18"/>
    <s v="Internet"/>
    <n v="422516"/>
    <n v="-285.08"/>
    <s v="Pagto. ref. fatura mês 03/2023 "/>
    <s v="fatura mês 03/2023"/>
  </r>
  <r>
    <s v="Abril"/>
    <d v="2023-04-28T00:00:00"/>
    <s v="Júlio Prestes"/>
    <s v="INTERNET"/>
    <x v="18"/>
    <s v="Internet"/>
    <n v="422516"/>
    <n v="-263.5"/>
    <s v="Pagto. ref. fatura mês 04/2023 "/>
    <s v="fatura mês 04/2023"/>
  </r>
  <r>
    <s v="Maio"/>
    <d v="2023-05-27T00:00:00"/>
    <s v="Júlio Prestes"/>
    <s v="INTERNET"/>
    <x v="18"/>
    <s v="Internet"/>
    <n v="422516"/>
    <n v="-261.73"/>
    <s v="Pagto. ref. fatura mês 05/2023 "/>
    <s v="fatura mês 05/2023"/>
  </r>
  <r>
    <s v="Junho"/>
    <d v="2023-06-28T00:00:00"/>
    <s v="Júlio Prestes"/>
    <s v="INTERNET"/>
    <x v="18"/>
    <s v="Internet"/>
    <n v="422516"/>
    <n v="-273.83"/>
    <s v="Pagto. ref. fatura mês 06/2023 "/>
    <s v="fatura mês 06/2023"/>
  </r>
  <r>
    <s v="Julho"/>
    <d v="2023-07-27T00:00:00"/>
    <s v="Júlio Prestes"/>
    <s v="INTERNET"/>
    <x v="18"/>
    <s v="Internet"/>
    <n v="422516"/>
    <n v="-271.99"/>
    <s v="Pagto. ref. fatura mês 07/2023 "/>
    <s v="fatura mês 07/2023"/>
  </r>
  <r>
    <s v="Setembro"/>
    <d v="2023-09-12T00:00:00"/>
    <s v="Júlio Prestes"/>
    <s v="INTERNET"/>
    <x v="18"/>
    <s v="Internet"/>
    <s v="422516"/>
    <n v="-310.58"/>
    <s v="Pagto. ref. fatura mês 08/2023 "/>
    <s v="fatura mês 08/2023"/>
  </r>
  <r>
    <s v="Setembro"/>
    <d v="2023-09-27T00:00:00"/>
    <s v="Júlio Prestes"/>
    <s v="INTERNET"/>
    <x v="18"/>
    <s v="Internet"/>
    <s v="422516"/>
    <n v="-283.23"/>
    <s v="Pagto. ref. fatura mês 09/2023 "/>
    <s v="fatura mês 09/2023"/>
  </r>
  <r>
    <s v="Novembro"/>
    <d v="2023-11-13T00:00:00"/>
    <s v="Júlio Prestes"/>
    <s v="INTERNET"/>
    <x v="18"/>
    <s v="Internet"/>
    <s v="422516"/>
    <n v="-298.82"/>
    <s v="Pagto. ref. fatura mês 10/2023 "/>
    <s v="fatura mês 10/2023"/>
  </r>
  <r>
    <s v="Novembro"/>
    <d v="2023-11-25T00:00:00"/>
    <s v="Júlio Prestes"/>
    <s v="INTERNET"/>
    <x v="18"/>
    <s v="Internet"/>
    <s v="422516"/>
    <n v="-277.58999999999997"/>
    <s v="Pagto. ref. fatura mês 11/2023 "/>
    <s v="fatura mês 11/2023"/>
  </r>
  <r>
    <s v="Novembro"/>
    <d v="2023-11-05T00:00:00"/>
    <s v="Osasco"/>
    <s v="INTERNET"/>
    <x v="18"/>
    <s v="Internet"/>
    <s v="422516"/>
    <n v="-360"/>
    <s v="Pago conta de telefone referente ao mes de 10/23"/>
    <s v="10/23"/>
  </r>
  <r>
    <s v="Novembro"/>
    <d v="2023-11-05T00:00:00"/>
    <s v="Parque São Carlos"/>
    <s v="INTERNET"/>
    <x v="18"/>
    <s v="Internet"/>
    <s v="422516"/>
    <n v="-360"/>
    <s v="Pago conta de telefone referente ao mes de 10/23"/>
    <s v="10/23"/>
  </r>
  <r>
    <s v="Novembro"/>
    <d v="2023-11-05T00:00:00"/>
    <s v="Parque São Carlos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Parque São Carlos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Parque São Carlos"/>
    <s v="INTERNET"/>
    <x v="18"/>
    <s v="Internet"/>
    <s v="422516"/>
    <n v="-360"/>
    <s v="Pago conta de telefone referente ao mes de 11/23"/>
    <s v="Pago conta de telefone referente ao mes de 11/23"/>
  </r>
  <r>
    <s v="Novembro"/>
    <d v="2023-11-05T00:00:00"/>
    <s v="Parque Veredas"/>
    <s v="INTERNET"/>
    <x v="18"/>
    <s v="Internet"/>
    <s v="422516"/>
    <n v="-360"/>
    <s v="Pago conta de telefone referente ao mes de 10/23"/>
    <s v="10/23"/>
  </r>
  <r>
    <s v="Novembro"/>
    <d v="2023-11-05T00:00:00"/>
    <s v="Parque Veredas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Parque Veredas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Parque Veredas"/>
    <s v="INTERNET"/>
    <x v="18"/>
    <s v="Internet"/>
    <s v="422516"/>
    <n v="-360"/>
    <s v="Pago conta de telefone referente ao mes de 11/23"/>
    <s v="Pago conta de telefone referente ao mes de 11/23"/>
  </r>
  <r>
    <s v="Fevereiro"/>
    <d v="2023-02-26T00:00:00"/>
    <s v="Penha"/>
    <s v="INTERNET"/>
    <x v="18"/>
    <s v="Internet"/>
    <n v="422516"/>
    <n v="-157.57"/>
    <s v="Pagto. ref. Conta Internet 02/2023 "/>
    <s v="Conta Internet 02/2023"/>
  </r>
  <r>
    <s v="Fevereiro"/>
    <d v="2023-02-28T00:00:00"/>
    <s v="Penha"/>
    <s v="INTERNET"/>
    <x v="18"/>
    <s v="Internet"/>
    <n v="422516"/>
    <n v="-158.16999999999999"/>
    <s v="Pagto. ref. Conta Internet 01/2023 "/>
    <s v="Conta Internet 01/2023"/>
  </r>
  <r>
    <s v="Março"/>
    <d v="2023-03-29T00:00:00"/>
    <s v="Penha"/>
    <s v="INTERNET"/>
    <x v="18"/>
    <s v="Internet"/>
    <n v="422516"/>
    <n v="-162.08000000000001"/>
    <s v="Pagto. ref. fatura mês 03/2023 "/>
    <s v="fatura mês 03/2023"/>
  </r>
  <r>
    <s v="Abril"/>
    <d v="2023-04-28T00:00:00"/>
    <s v="Penha"/>
    <s v="INTERNET"/>
    <x v="18"/>
    <s v="Internet"/>
    <n v="422516"/>
    <n v="-162.47999999999999"/>
    <s v="Pagto. ref. fatura mês 04/2023 "/>
    <s v="fatura mês 04/2023"/>
  </r>
  <r>
    <s v="Maio"/>
    <d v="2023-05-27T00:00:00"/>
    <s v="Penha"/>
    <s v="INTERNET"/>
    <x v="18"/>
    <s v="Internet"/>
    <n v="422516"/>
    <n v="-170.08"/>
    <s v="Pagto. ref. fatura mês 05/2023 "/>
    <s v="fatura mês 05/2023"/>
  </r>
  <r>
    <s v="Junho"/>
    <d v="2023-06-28T00:00:00"/>
    <s v="Penha"/>
    <s v="INTERNET"/>
    <x v="18"/>
    <s v="Internet"/>
    <n v="422516"/>
    <n v="-170.08"/>
    <s v="Pagto. ref. fatura mês 06/2023 "/>
    <s v="fatura mês 06/2023"/>
  </r>
  <r>
    <s v="Julho"/>
    <d v="2023-07-27T00:00:00"/>
    <s v="Penha"/>
    <s v="INTERNET"/>
    <x v="18"/>
    <s v="Internet"/>
    <n v="422516"/>
    <n v="-170.08"/>
    <s v="Pagto. ref. fatura mês 07/2023 "/>
    <s v="fatura mês 07/2023"/>
  </r>
  <r>
    <s v="Setembro"/>
    <d v="2023-09-12T00:00:00"/>
    <s v="Penha"/>
    <s v="INTERNET"/>
    <x v="18"/>
    <s v="Internet"/>
    <s v="422516"/>
    <n v="-185.84"/>
    <s v="Pagto. ref. fatura mês 08/2023 "/>
    <s v="fatura mês 08/2023"/>
  </r>
  <r>
    <s v="Setembro"/>
    <d v="2023-09-27T00:00:00"/>
    <s v="Penha"/>
    <s v="INTERNET"/>
    <x v="18"/>
    <s v="Internet"/>
    <s v="422516"/>
    <n v="-185.84"/>
    <s v="Pagto. ref. fatura mês 09/2023 "/>
    <s v="fatura mês 09/2023"/>
  </r>
  <r>
    <s v="Novembro"/>
    <d v="2023-11-05T00:00:00"/>
    <s v="Penha"/>
    <s v="INTERNET"/>
    <x v="18"/>
    <s v="Internet"/>
    <s v="422516"/>
    <n v="-360"/>
    <s v="Pago conta de telefone referente ao mes de 10/23"/>
    <s v="10/23"/>
  </r>
  <r>
    <s v="Novembro"/>
    <d v="2023-11-05T00:00:00"/>
    <s v="Penha"/>
    <s v="INTERNET"/>
    <x v="18"/>
    <s v="Internet"/>
    <s v="422516"/>
    <n v="-20"/>
    <s v="Valor Ref. NF Nº 445999384/1 De Telefonica Brasil S/A "/>
    <s v="Valor Ref. NF Nº 445999384/1 De Telefonica Brasil S/A "/>
  </r>
  <r>
    <s v="Novembro"/>
    <d v="2023-11-13T00:00:00"/>
    <s v="Penha"/>
    <s v="INTERNET"/>
    <x v="18"/>
    <s v="Internet"/>
    <s v="422516"/>
    <n v="-185.84"/>
    <s v="Pagto. ref. fatura mês 10/2023 "/>
    <s v="fatura mês 10/2023"/>
  </r>
  <r>
    <s v="Novembro"/>
    <d v="2023-11-25T00:00:00"/>
    <s v="Penha"/>
    <s v="INTERNET"/>
    <x v="18"/>
    <s v="Internet"/>
    <s v="422516"/>
    <n v="-185.84"/>
    <s v="Pagto. ref. fatura mês 11/2023 "/>
    <s v="fatura mês 11/2023"/>
  </r>
  <r>
    <s v="Dezembro"/>
    <d v="2023-12-06T00:00:00"/>
    <s v="Penha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Penha"/>
    <s v="INTERNET"/>
    <x v="18"/>
    <s v="Internet"/>
    <s v="422516"/>
    <n v="-360"/>
    <s v="Pago conta de telefone referente ao mes de 11/23"/>
    <s v="Pago conta de telefone referente ao mes de 11/23"/>
  </r>
  <r>
    <s v="Novembro"/>
    <d v="2023-11-05T00:00:00"/>
    <s v="Pêra Marmelo"/>
    <s v="INTERNET"/>
    <x v="18"/>
    <s v="Internet"/>
    <s v="422516"/>
    <n v="-360"/>
    <s v="Pago conta de telefone referente ao mes de 10/23"/>
    <s v="10/23"/>
  </r>
  <r>
    <s v="Novembro"/>
    <d v="2023-11-05T00:00:00"/>
    <s v="Pêra Marmelo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Pêra Marmelo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Pêra Marmelo"/>
    <s v="INTERNET"/>
    <x v="18"/>
    <s v="Internet"/>
    <s v="422516"/>
    <n v="-360"/>
    <s v="Pago conta de telefone referente ao mes de 11/23"/>
    <s v="Pago conta de telefone referente ao mes de 11/23"/>
  </r>
  <r>
    <s v="Dezembro"/>
    <d v="2023-12-06T00:00:00"/>
    <s v="Poá"/>
    <s v="INTERNET"/>
    <x v="18"/>
    <s v="Internet"/>
    <s v="422516"/>
    <n v="-84"/>
    <s v="Pago conta de telefone referente ao mes de 11/23"/>
    <s v="Pago conta de telefone referente ao mes de 11/23"/>
  </r>
  <r>
    <s v="Novembro"/>
    <d v="2023-11-05T00:00:00"/>
    <s v="Polo Mogi das Cruzes"/>
    <s v="INTERNET"/>
    <x v="18"/>
    <s v="Internet"/>
    <s v="422516"/>
    <n v="-449"/>
    <s v="Pago conta de telefone referente ao mes de 10/23"/>
    <s v="10/23"/>
  </r>
  <r>
    <s v="Novembro"/>
    <d v="2023-11-05T00:00:00"/>
    <s v="Polo Mogi das Cruzes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Polo Mogi das Cruzes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Polo Mogi das Cruzes"/>
    <s v="INTERNET"/>
    <x v="18"/>
    <s v="Internet"/>
    <s v="422516"/>
    <n v="-449"/>
    <s v="Pago conta de telefone referente ao mes de 11/23"/>
    <s v="Pago conta de telefone referente ao mes de 11/23"/>
  </r>
  <r>
    <s v="Fevereiro"/>
    <d v="2023-02-06T00:00:00"/>
    <s v="Polo Rio Grande da Serra"/>
    <s v="INTERNET"/>
    <x v="18"/>
    <s v="Internet"/>
    <n v="422516"/>
    <n v="-109.9"/>
    <s v="Pagto. ref. Serviços de Internet 02/23 (Fatura - 56603 Globalnet Serviços e Informática Ltda ME) "/>
    <s v="Serviços de Internet 02/23 (Fatura - 56603 Globalnet Serviços e Informática Ltda ME)"/>
  </r>
  <r>
    <s v="Março"/>
    <d v="2023-03-08T00:00:00"/>
    <s v="Polo Rio Grande da Serra"/>
    <s v="INTERNET"/>
    <x v="18"/>
    <s v="Internet"/>
    <n v="422516"/>
    <n v="-109.9"/>
    <s v="Pagto. ref. Serviços de Internet 03/23 (Fatura - 56604 Globalnet Serviços e Informática Ltda ME) "/>
    <s v="Serviços de Internet 03/23 (Fatura - 56604 Globalnet Serviços e Informática Ltda ME)"/>
  </r>
  <r>
    <s v="Abril"/>
    <d v="2023-04-06T00:00:00"/>
    <s v="Polo Rio Grande da Serra"/>
    <s v="INTERNET"/>
    <x v="18"/>
    <s v="Internet"/>
    <n v="422516"/>
    <n v="-109.9"/>
    <s v="Pagto. ref. Serviços de Internet 04/23 (Fatura - 56605 Globalnet Serviços e Informática Ltda ME) "/>
    <s v="Serviços de Internet 04/23 (Fatura - 56605 Globalnet Serviços e Informática Ltda ME)"/>
  </r>
  <r>
    <s v="Abril"/>
    <d v="2023-04-28T00:00:00"/>
    <s v="Polo Rio Grande da Serra"/>
    <s v="INTERNET"/>
    <x v="18"/>
    <s v="Internet"/>
    <n v="422516"/>
    <n v="-112.32"/>
    <s v="Pagto. ref. Serviços de Internet 01/23 (Fatura - 56602 Globalnet Serviços e Informática Ltda ME) "/>
    <s v="Serviços de Internet 01/23 (Fatura - 56602 Globalnet Serviços e Informática Ltda ME)"/>
  </r>
  <r>
    <s v="Maio"/>
    <d v="2023-05-06T00:00:00"/>
    <s v="Polo Rio Grande da Serra"/>
    <s v="INTERNET"/>
    <x v="18"/>
    <s v="Internet"/>
    <n v="422516"/>
    <n v="-109.9"/>
    <s v="Pagto. ref. Serviços de Internet 05/23 (Fatura - 56606 Globalnet Serviços e Informática Ltda ME) "/>
    <s v="Serviços de Internet 05/23 (Fatura - 56606 Globalnet Serviços e Informática Ltda ME)"/>
  </r>
  <r>
    <s v="Junho"/>
    <d v="2023-06-06T00:00:00"/>
    <s v="Polo Rio Grande da Serra"/>
    <s v="INTERNET"/>
    <x v="18"/>
    <s v="Internet"/>
    <n v="422516"/>
    <n v="-109.9"/>
    <s v="Pagto. ref. Serviços de Internet 06/23 (Fatura.56607 - Globalnet Serviços e Informática Ltda ME) "/>
    <s v="Serviços de Internet 06/23 (Fatura.56607 - Globalnet Serviços e Informática Ltda ME)"/>
  </r>
  <r>
    <s v="Junho"/>
    <d v="2023-06-27T00:00:00"/>
    <s v="Polo Rio Grande da Serra"/>
    <s v="INTERNET"/>
    <x v="18"/>
    <s v="Internet"/>
    <n v="422516"/>
    <n v="-109.9"/>
    <s v="Pagto. ref. Serviços de Internet 07/23 (Fatura.56608 - Globalnet Serviços e Informática Ltda ME) "/>
    <s v="Serviços de Internet 07/23 (Fatura.56608 - Globalnet Serviços e Informática Ltda ME)"/>
  </r>
  <r>
    <s v="Agosto"/>
    <d v="2023-08-01T00:00:00"/>
    <s v="Polo Rio Grande da Serra"/>
    <s v="INTERNET"/>
    <x v="18"/>
    <s v="Internet"/>
    <n v="422516"/>
    <n v="-109.9"/>
    <s v="Pagto. ref. Serviços de Internet 08/23 (Fatura.56609 - Globalnet Serviços e Informática Ltda ME) "/>
    <s v="Serviços de Internet 08/23 (Fatura.56609 - Globalnet Serviços e Informática Ltda ME)"/>
  </r>
  <r>
    <s v="Setembro"/>
    <d v="2023-09-06T00:00:00"/>
    <s v="Polo Rio Grande da Serra"/>
    <s v="INTERNET"/>
    <x v="18"/>
    <s v="Internet"/>
    <s v="422516"/>
    <n v="-109.9"/>
    <s v="Pagto. ref. Serviços de Internet 09/23 (Fatura.56610 - Globalnet Serviços e Informática Ltda ME) "/>
    <s v="Serviços de Internet 09/23 (Fatura.56610 - Globalnet Serviços e Informática Ltda ME)"/>
  </r>
  <r>
    <s v="Outubro"/>
    <d v="2023-10-05T00:00:00"/>
    <s v="Polo Rio Grande da Serra"/>
    <s v="INTERNET"/>
    <x v="18"/>
    <s v="Internet"/>
    <s v="422516"/>
    <n v="-109.9"/>
    <s v="Pagto. ref. Serviços de Internet 10/23 (Fatura.56611 - Globalnet Serviços e Informática Ltda ME) "/>
    <s v="Serviços de Internet 10/23 (Fatura.56611 - Globalnet Serviços e Informática Ltda ME)"/>
  </r>
  <r>
    <s v="Novembro"/>
    <d v="2023-11-01T00:00:00"/>
    <s v="Polo Rio Grande da Serra"/>
    <s v="INTERNET"/>
    <x v="18"/>
    <s v="Internet"/>
    <s v="422516"/>
    <n v="-109.9"/>
    <s v="Pagto. ref. Serviços de Internet 11/23 (Fatura.56612 - Globalnet Serviços e Informática Ltda ME) "/>
    <s v="Serviços de Internet 11/23 (Fatura.56612 - Globalnet Serviços e Informática Ltda ME)"/>
  </r>
  <r>
    <s v="Novembro"/>
    <d v="2023-11-05T00:00:00"/>
    <s v="Polo Rio Grande da Serra"/>
    <s v="INTERNET"/>
    <x v="18"/>
    <s v="Internet"/>
    <s v="422516"/>
    <n v="-449"/>
    <s v="Pago conta de telefone referente ao mes de 10/23"/>
    <s v="10/23"/>
  </r>
  <r>
    <s v="Novembro"/>
    <d v="2023-11-05T00:00:00"/>
    <s v="Polo Rio Grande da Serra"/>
    <s v="INTERNET"/>
    <x v="18"/>
    <s v="Internet"/>
    <s v="422516"/>
    <n v="-17.329999999999998"/>
    <s v="Valor Ref. NF Nº 445999384/1 De Telefonica Brasil S/A "/>
    <s v="Valor Ref. NF Nº 445999384/1 De Telefonica Brasil S/A "/>
  </r>
  <r>
    <s v="Dezembro"/>
    <d v="2023-12-06T00:00:00"/>
    <s v="Polo Rio Grande da Serra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Polo Rio Grande da Serra"/>
    <s v="INTERNET"/>
    <x v="18"/>
    <s v="Internet"/>
    <s v="422516"/>
    <n v="-449"/>
    <s v="Pago conta de telefone referente ao mes de 11/23"/>
    <s v="Pago conta de telefone referente ao mes de 11/23"/>
  </r>
  <r>
    <s v="Dezembro"/>
    <d v="2023-12-07T00:00:00"/>
    <s v="Polo Rio Grande da Serra"/>
    <s v="INTERNET"/>
    <x v="18"/>
    <s v="Internet"/>
    <s v="422516"/>
    <n v="-109.9"/>
    <s v="Pagto. ref. Serviços de Internet 12/23 (Fatura.39434 - Globalnet Serviços e Informática Ltda ME) "/>
    <s v="Serviços de Internet 12/23 (Fatura.39434 - Globalnet Serviços e Informática Ltda ME)"/>
  </r>
  <r>
    <s v="Novembro"/>
    <d v="2023-11-05T00:00:00"/>
    <s v="Rosa Da China"/>
    <s v="INTERNET"/>
    <x v="18"/>
    <s v="Internet"/>
    <s v="422516"/>
    <n v="-360"/>
    <s v="Pago conta de telefone referente ao mes de 10/23"/>
    <s v="10/23"/>
  </r>
  <r>
    <s v="Novembro"/>
    <d v="2023-11-05T00:00:00"/>
    <s v="Rosa Da China"/>
    <s v="INTERNET"/>
    <x v="18"/>
    <s v="Internet"/>
    <s v="422516"/>
    <n v="-18"/>
    <s v="Valor Ref. NF Nº 445999384/1 De Telefonica Brasil S/A "/>
    <s v="Valor Ref. NF Nº 445999384/1 De Telefonica Brasil S/A "/>
  </r>
  <r>
    <s v="Dezembro"/>
    <d v="2023-12-06T00:00:00"/>
    <s v="Rosa Da China"/>
    <s v="INTERNET"/>
    <x v="18"/>
    <s v="Internet"/>
    <s v="422516"/>
    <n v="-360"/>
    <s v="Pago conta de telefone referente ao mes de 11/23"/>
    <s v="Pago conta de telefone referente ao mes de 11/23"/>
  </r>
  <r>
    <s v="Novembro"/>
    <d v="2023-11-05T00:00:00"/>
    <s v="Santo André"/>
    <s v="INTERNET"/>
    <x v="18"/>
    <s v="Internet"/>
    <s v="422516"/>
    <n v="-360"/>
    <s v="Pago conta de telefone referente ao mes de 10/23"/>
    <s v="10/23"/>
  </r>
  <r>
    <s v="Novembro"/>
    <d v="2023-11-05T00:00:00"/>
    <s v="Santo André"/>
    <s v="INTERNET"/>
    <x v="18"/>
    <s v="Internet"/>
    <s v="422516"/>
    <n v="-20"/>
    <s v="Valor Ref. NF Nº 445999384/1 De Telefonica Brasil S/A "/>
    <s v="Valor Ref. NF Nº 445999384/1 De Telefonica Brasil S/A "/>
  </r>
  <r>
    <s v="Dezembro"/>
    <d v="2023-12-06T00:00:00"/>
    <s v="Santo André"/>
    <s v="INTERNET"/>
    <x v="18"/>
    <s v="Internet"/>
    <s v="422516"/>
    <n v="-20"/>
    <s v="Valor Ref. NF Nº 445999384 De Telefonica Brasil S/A "/>
    <s v="Valor Ref. NF Nº 445999384 De Telefonica Brasil S/A "/>
  </r>
  <r>
    <s v="Dezembro"/>
    <d v="2023-12-06T00:00:00"/>
    <s v="Santo André"/>
    <s v="INTERNET"/>
    <x v="18"/>
    <s v="Internet"/>
    <s v="422516"/>
    <n v="-360"/>
    <s v="Pago conta de telefone referente ao mes de 11/23"/>
    <s v="Pago conta de telefone referente ao mes de 11/23"/>
  </r>
  <r>
    <s v="Dezembro"/>
    <d v="2023-12-06T00:00:00"/>
    <s v="São Mateus"/>
    <s v="INTERNET"/>
    <x v="18"/>
    <s v="Internet"/>
    <s v="422516"/>
    <n v="-20"/>
    <s v="Valor Ref. NF Nº 445999384 De Telefonica Brasil S/A "/>
    <s v="Valor Ref. NF Nº 445999384 De Telefonica Brasil S/A "/>
  </r>
  <r>
    <s v="Janeiro"/>
    <d v="2023-01-01T00:00:00"/>
    <s v="Tecnologia Da Informação"/>
    <s v="INTERNET"/>
    <x v="18"/>
    <s v="Internet"/>
    <n v="422516"/>
    <n v="-307.02"/>
    <s v="Pagto. ref. Acesso a Rede de Internet SCM 01/23 (Fatura 116347 - Wirelles Comm Services Ltda "/>
    <s v="Acesso a Rede de Internet SCM 01/23 (Fatura 116347 - Wirelles Comm Services Ltda"/>
  </r>
  <r>
    <s v="Janeiro"/>
    <d v="2023-01-01T00:00:00"/>
    <s v="Tecnologia Da Informação"/>
    <s v="INTERNET"/>
    <x v="18"/>
    <s v="Internet"/>
    <n v="422516"/>
    <n v="-1120.98"/>
    <s v="Pagto. ref. Acesso a Rede de Internet SCM 01/23 (Fatura 181496 - Wirelles Comm Services Ltda "/>
    <s v="Acesso a Rede de Internet SCM 01/23 (Fatura 181496 - Wirelles Comm Services Ltda"/>
  </r>
  <r>
    <s v="Janeiro"/>
    <d v="2023-01-01T00:00:00"/>
    <s v="Tecnologia Da Informação"/>
    <s v="INTERNET"/>
    <x v="18"/>
    <s v="Internet"/>
    <n v="422516"/>
    <n v="-749.75"/>
    <s v="Pagto. ref. Acesso a Rede de Internet SCM 01/23 (Fatura 181495 - Wirelles Comm Services Ltda "/>
    <s v="Acesso a Rede de Internet SCM 01/23 (Fatura 181495 - Wirelles Comm Services Ltda"/>
  </r>
  <r>
    <s v="Janeiro"/>
    <d v="2023-01-01T00:00:00"/>
    <s v="Tecnologia Da Informação"/>
    <s v="INTERNET"/>
    <x v="18"/>
    <s v="Internet"/>
    <n v="422516"/>
    <n v="-296.73"/>
    <s v="Pagto. ref. Acesso a Rede de Internet SCM 01/23 (Fatura 181497 - Wirelles Comm Services Ltda "/>
    <s v="Acesso a Rede de Internet SCM 01/23 (Fatura 181497 - Wirelles Comm Services Ltda"/>
  </r>
  <r>
    <s v="Janeiro"/>
    <d v="2023-01-01T00:00:00"/>
    <s v="Tecnologia Da Informação"/>
    <s v="INTERNET"/>
    <x v="18"/>
    <s v="Internet"/>
    <n v="422516"/>
    <n v="-81.27"/>
    <s v="Pagto. ref. Acesso a Rede de Internet SCM 01/23 (Fatura 116348 - Wirelles Comm Services Ltda "/>
    <s v="Acesso a Rede de Internet SCM 01/23 (Fatura 116348 - Wirelles Comm Services Ltda"/>
  </r>
  <r>
    <s v="Janeiro"/>
    <d v="2023-01-21T00:00:00"/>
    <s v="Tecnologia Da Informação"/>
    <s v="INTERNET"/>
    <x v="18"/>
    <s v="Internet"/>
    <n v="422516"/>
    <n v="-64.900000000000006"/>
    <s v="Pagto. ref. fatura 37322656 - Locaweb Serviços de Internet "/>
    <s v="fatura 37322656 - Locaweb Serviços de Internet"/>
  </r>
  <r>
    <s v="Fevereiro"/>
    <d v="2023-02-01T00:00:00"/>
    <s v="Tecnologia Da Informação"/>
    <s v="INTERNET"/>
    <x v="18"/>
    <s v="Internet"/>
    <n v="422516"/>
    <n v="-307.02"/>
    <s v="Pagto. ref. Acesso a Rede de Internet SCM 02/23 (Fatura 119091 - Wirelles Comm Services Ltda "/>
    <s v="Acesso a Rede de Internet SCM 02/23 (Fatura 119091 - Wirelles Comm Services Ltda"/>
  </r>
  <r>
    <s v="Fevereiro"/>
    <d v="2023-02-01T00:00:00"/>
    <s v="Tecnologia Da Informação"/>
    <s v="INTERNET"/>
    <x v="18"/>
    <s v="Internet"/>
    <n v="422516"/>
    <n v="-1120.98"/>
    <s v="Pagto. ref. Acesso a Rede de Internet SCM 02/23 (Fatura 184620 - Wirelles Comm Services Ltda "/>
    <s v="Acesso a Rede de Internet SCM 02/23 (Fatura 184620 - Wirelles Comm Services Ltda"/>
  </r>
  <r>
    <s v="Fevereiro"/>
    <d v="2023-02-01T00:00:00"/>
    <s v="Tecnologia Da Informação"/>
    <s v="INTERNET"/>
    <x v="18"/>
    <s v="Internet"/>
    <n v="422516"/>
    <n v="-81.27"/>
    <s v="Pagto. ref. Acesso a Rede de Internet SCM 02/23 (Fatura 119090 - Wirelles Comm Services Ltda "/>
    <s v="Acesso a Rede de Internet SCM 02/23 (Fatura 119090 - Wirelles Comm Services Ltda"/>
  </r>
  <r>
    <s v="Fevereiro"/>
    <d v="2023-02-01T00:00:00"/>
    <s v="Tecnologia Da Informação"/>
    <s v="INTERNET"/>
    <x v="18"/>
    <s v="Internet"/>
    <n v="422516"/>
    <n v="-296.73"/>
    <s v="Pagto. ref. Acesso a Rede de Internet SCM 02/23 (Fatura 184619 - Wirelles Comm Services Ltda "/>
    <s v="Acesso a Rede de Internet SCM 02/23 (Fatura 184619 - Wirelles Comm Services Ltda"/>
  </r>
  <r>
    <s v="Fevereiro"/>
    <d v="2023-02-01T00:00:00"/>
    <s v="Tecnologia Da Informação"/>
    <s v="INTERNET"/>
    <x v="18"/>
    <s v="Internet"/>
    <n v="422516"/>
    <n v="-749.75"/>
    <s v="Pagto. ref. Acesso a Rede de Internet SCM 02/23 (Fatura 184621 - Wirelles Comm Services Ltda "/>
    <s v="Acesso a Rede de Internet SCM 02/23 (Fatura 184621 - Wirelles Comm Services Ltda"/>
  </r>
  <r>
    <s v="Março"/>
    <d v="2023-03-02T00:00:00"/>
    <s v="Tecnologia Da Informação"/>
    <s v="INTERNET"/>
    <x v="18"/>
    <s v="Internet"/>
    <n v="422516"/>
    <n v="-749.75"/>
    <s v="Pagto. ref. Acesso a Rede de Internet SCM 03/23 (Fatura 189542 - Wirelles Comm Services Ltda "/>
    <s v="Acesso a Rede de Internet SCM 03/23 (Fatura 189542 - Wirelles Comm Services Ltda"/>
  </r>
  <r>
    <s v="Março"/>
    <d v="2023-03-03T00:00:00"/>
    <s v="Tecnologia Da Informação"/>
    <s v="INTERNET"/>
    <x v="18"/>
    <s v="Internet"/>
    <n v="422516"/>
    <n v="-1120.98"/>
    <s v="Pagto. ref. Acesso a Rede de Internet SCM 03/23 (Fatura 189555 - Wirelles Comm Services Ltda "/>
    <s v="Acesso a Rede de Internet SCM 03/23 (Fatura 189555 - Wirelles Comm Services Ltda"/>
  </r>
  <r>
    <s v="Março"/>
    <d v="2023-03-03T00:00:00"/>
    <s v="Tecnologia Da Informação"/>
    <s v="INTERNET"/>
    <x v="18"/>
    <s v="Internet"/>
    <n v="422516"/>
    <n v="-307.02"/>
    <s v="Pagto. ref. Acesso a Rede de Internet SCM 03/23 (Fatura 123237 - Wirelles Comm Services Ltda "/>
    <s v="Acesso a Rede de Internet SCM 03/23 (Fatura 123237 - Wirelles Comm Services Ltda"/>
  </r>
  <r>
    <s v="Março"/>
    <d v="2023-03-03T00:00:00"/>
    <s v="Tecnologia Da Informação"/>
    <s v="INTERNET"/>
    <x v="18"/>
    <s v="Internet"/>
    <n v="422516"/>
    <n v="-296.73"/>
    <s v="Pagto. ref. Acesso a Rede de Internet SCM 03/23 (Fatura 189556 - Wirelles Comm Services Ltda "/>
    <s v="Acesso a Rede de Internet SCM 03/23 (Fatura 189556 - Wirelles Comm Services Ltda"/>
  </r>
  <r>
    <s v="Março"/>
    <d v="2023-03-03T00:00:00"/>
    <s v="Tecnologia Da Informação"/>
    <s v="INTERNET"/>
    <x v="18"/>
    <s v="Internet"/>
    <n v="422516"/>
    <n v="-81.27"/>
    <s v="Pagto. ref. Acesso a Rede de Internet SCM 03/23 (Fatura 123238 - Wirelles Comm Services Ltda "/>
    <s v="Acesso a Rede de Internet SCM 03/23 (Fatura 123238 - Wirelles Comm Services Ltda"/>
  </r>
  <r>
    <s v="Março"/>
    <d v="2023-03-05T00:00:00"/>
    <s v="Tecnologia Da Informação"/>
    <s v="INTERNET"/>
    <x v="18"/>
    <s v="Internet"/>
    <n v="422516"/>
    <n v="-483.44"/>
    <s v="Pagto. ref. Serviços de Internet 02/2023 (Fatura 440599364  Telefonica Brasil SA) "/>
    <s v="Serviços de Internet 02/2023 (Fatura 440599364  Telefonica Brasil SA)"/>
  </r>
  <r>
    <s v="Março"/>
    <d v="2023-03-21T00:00:00"/>
    <s v="Tecnologia Da Informação"/>
    <s v="INTERNET"/>
    <x v="18"/>
    <s v="Internet"/>
    <n v="422516"/>
    <n v="-92.9"/>
    <s v="Pagto. ref. fatura 37500284 - Locaweb Serviços de Internet "/>
    <s v="fatura 37500284 - Locaweb Serviços de Internet"/>
  </r>
  <r>
    <s v="Abril"/>
    <d v="2023-04-01T00:00:00"/>
    <s v="Tecnologia Da Informação"/>
    <s v="INTERNET"/>
    <x v="18"/>
    <s v="Internet"/>
    <n v="422516"/>
    <n v="-767.6"/>
    <s v="Pagto. ref. Acesso a Rede de Internet SCM 04/23 (Fatura 190706 G - Wirelles Comm Services Ltda "/>
    <s v="Acesso a Rede de Internet SCM 04/23 (Fatura 190706 G - Wirelles Comm Services Ltda"/>
  </r>
  <r>
    <s v="Abril"/>
    <d v="2023-04-01T00:00:00"/>
    <s v="Tecnologia Da Informação"/>
    <s v="INTERNET"/>
    <x v="18"/>
    <s v="Internet"/>
    <n v="422516"/>
    <n v="-1147.67"/>
    <s v="Pagto. ref. Acesso a Rede de Internet SCM 04/23 (Fatura 190708 G - Wirelles Comm Services Ltda "/>
    <s v="Acesso a Rede de Internet SCM 04/23 (Fatura 190708 G - Wirelles Comm Services Ltda"/>
  </r>
  <r>
    <s v="Abril"/>
    <d v="2023-04-01T00:00:00"/>
    <s v="Tecnologia Da Informação"/>
    <s v="INTERNET"/>
    <x v="18"/>
    <s v="Internet"/>
    <n v="422516"/>
    <n v="-314.33"/>
    <s v="Pagto. ref. Acesso a Rede de Internet SCM 04/23 (Fatura 124263 - Wirelles Comm Services Ltda "/>
    <s v="Acesso a Rede de Internet SCM 04/23 (Fatura 124263 - Wirelles Comm Services Ltda"/>
  </r>
  <r>
    <s v="Abril"/>
    <d v="2023-04-01T00:00:00"/>
    <s v="Tecnologia Da Informação"/>
    <s v="INTERNET"/>
    <x v="18"/>
    <s v="Internet"/>
    <n v="422516"/>
    <n v="-83.2"/>
    <s v="Pagto. ref. Acesso a Rede de Internet SCM 04/23 (Fatura 124262 - Wirelles Comm Services Ltda "/>
    <s v="Acesso a Rede de Internet SCM 04/23 (Fatura 124262 - Wirelles Comm Services Ltda"/>
  </r>
  <r>
    <s v="Abril"/>
    <d v="2023-04-01T00:00:00"/>
    <s v="Tecnologia Da Informação"/>
    <s v="INTERNET"/>
    <x v="18"/>
    <s v="Internet"/>
    <n v="422516"/>
    <n v="-303.8"/>
    <s v="Pagto. ref. Acesso a Rede de Internet SCM 04/23 (Fatura 190707 - Wirelles Comm Services Ltda "/>
    <s v="Acesso a Rede de Internet SCM 04/23 (Fatura 190707 - Wirelles Comm Services Ltda"/>
  </r>
  <r>
    <s v="Abril"/>
    <d v="2023-04-04T00:00:00"/>
    <s v="Tecnologia Da Informação"/>
    <s v="INTERNET"/>
    <x v="18"/>
    <s v="Internet"/>
    <n v="422516"/>
    <n v="-483.44"/>
    <s v="Pagto. ref. Serviços de Internet 03/2023 (Fatura 440599364  Telefonica Brasil SA) "/>
    <s v="Serviços de Internet 03/2023 (Fatura 440599364  Telefonica Brasil SA)"/>
  </r>
  <r>
    <s v="Abril"/>
    <d v="2023-04-04T00:00:00"/>
    <s v="Tecnologia Da Informação"/>
    <s v="INTERNET"/>
    <x v="18"/>
    <s v="Internet"/>
    <n v="422516"/>
    <n v="-1310.3"/>
    <s v="Pagto. ref. Serviços de Internet 03/2023 (Fatura 441126911  Telefonica Brasil SA) "/>
    <s v="Serviços de Internet 03/2023 (Fatura 441126911  Telefonica Brasil SA)"/>
  </r>
  <r>
    <s v="Abril"/>
    <d v="2023-04-11T00:00:00"/>
    <s v="Tecnologia Da Informação"/>
    <s v="INTERNET"/>
    <x v="18"/>
    <s v="Internet"/>
    <n v="422516"/>
    <n v="-483.44"/>
    <s v="Pagto. ref. Serviços de Internet 03/2023 (Fatura 218970 Telefonica Brasil SA) "/>
    <s v="Serviços de Internet 03/2023 (Fatura 218970 Telefonica Brasil SA)"/>
  </r>
  <r>
    <s v="Abril"/>
    <d v="2023-04-27T00:00:00"/>
    <s v="Tecnologia Da Informação"/>
    <s v="INTERNET"/>
    <x v="18"/>
    <s v="Internet"/>
    <n v="422516"/>
    <n v="-262.06"/>
    <s v="Pagto. ref. Serviços de Internet 02/2023 (Fatura 441126911  Telefonica Brasil SA) "/>
    <s v="Serviços de Internet 02/2023 (Fatura 441126911  Telefonica Brasil SA)"/>
  </r>
  <r>
    <s v="Maio"/>
    <d v="2023-05-01T00:00:00"/>
    <s v="Tecnologia Da Informação"/>
    <s v="INTERNET"/>
    <x v="18"/>
    <s v="Internet"/>
    <n v="422516"/>
    <n v="-1147.67"/>
    <s v="Pagto. ref. Acesso a Rede de Internet SCM 05/23 (Fatura 193831 - Wirelles Comm Services Ltda) "/>
    <s v="Acesso a Rede de Internet SCM 05/23 (Fatura 193831 - Wirelles Comm Services Ltda)"/>
  </r>
  <r>
    <s v="Maio"/>
    <d v="2023-05-01T00:00:00"/>
    <s v="Tecnologia Da Informação"/>
    <s v="INTERNET"/>
    <x v="18"/>
    <s v="Internet"/>
    <n v="422516"/>
    <n v="-314.33"/>
    <s v="Pagto. ref. Acesso a Rede de Internet SCM 05/23 (Fatura 127074 - Wirelles Comm Services Ltda) "/>
    <s v="Acesso a Rede de Internet SCM 05/23 (Fatura 127074 - Wirelles Comm Services Ltda)"/>
  </r>
  <r>
    <s v="Maio"/>
    <d v="2023-05-01T00:00:00"/>
    <s v="Tecnologia Da Informação"/>
    <s v="INTERNET"/>
    <x v="18"/>
    <s v="Internet"/>
    <n v="422516"/>
    <n v="-303.79000000000002"/>
    <s v="Pagto. ref. Acesso a Rede de Internet SCM 05/23 (Fatura 193832 - Wirelles Comm Services Ltda) "/>
    <s v="Acesso a Rede de Internet SCM 05/23 (Fatura 193832 - Wirelles Comm Services Ltda)"/>
  </r>
  <r>
    <s v="Maio"/>
    <d v="2023-05-01T00:00:00"/>
    <s v="Tecnologia Da Informação"/>
    <s v="INTERNET"/>
    <x v="18"/>
    <s v="Internet"/>
    <n v="422516"/>
    <n v="-83.21"/>
    <s v="Pagto. ref. Acesso a Rede de Internet SCM 05/23 (Fatura 127075 - Wirelles Comm Services Ltda) "/>
    <s v="Acesso a Rede de Internet SCM 05/23 (Fatura 127075 - Wirelles Comm Services Ltda)"/>
  </r>
  <r>
    <s v="Maio"/>
    <d v="2023-05-01T00:00:00"/>
    <s v="Tecnologia Da Informação"/>
    <s v="INTERNET"/>
    <x v="18"/>
    <s v="Internet"/>
    <n v="422516"/>
    <n v="-767.6"/>
    <s v="Pagto. ref. Acesso a Rede de Internet SCM 05/23 (Fatura 193136 - Wirelles Comm Services Ltda) "/>
    <s v="Acesso a Rede de Internet SCM 05/23 (Fatura 193136 - Wirelles Comm Services Ltda)"/>
  </r>
  <r>
    <s v="Maio"/>
    <d v="2023-05-05T00:00:00"/>
    <s v="Tecnologia Da Informação"/>
    <s v="INTERNET"/>
    <x v="18"/>
    <s v="Internet"/>
    <n v="422516"/>
    <n v="-1310.3"/>
    <s v="Pagto. ref. Serviços de Internet 04/2023 (Fatura 442727455 - Telefonica Brasil SA) "/>
    <s v="Serviços de Internet 04/2023 (Fatura 442727455 - Telefonica Brasil SA)"/>
  </r>
  <r>
    <s v="Maio"/>
    <d v="2023-05-18T00:00:00"/>
    <s v="Tecnologia Da Informação"/>
    <s v="INTERNET"/>
    <x v="18"/>
    <s v="Internet"/>
    <n v="422516"/>
    <n v="-508.25"/>
    <s v="Pagto. ref. Serviços complemento de Internet 02 e 03/2023 (Fatura 440599364  - Telefonica Brasil SA) "/>
    <s v="Serviços complemento de Internet 02 e 03/2023 (Fatura 440599364  - Telefonica Brasil SA)"/>
  </r>
  <r>
    <s v="Junho"/>
    <d v="2023-06-01T00:00:00"/>
    <s v="Tecnologia Da Informação"/>
    <s v="INTERNET"/>
    <x v="18"/>
    <s v="Internet"/>
    <n v="422516"/>
    <n v="-767.6"/>
    <s v="Pagto. ref. Acesso a Rede de Internet SCM 06/23 (Fatura 196572 - Wirelles Comm Services Ltda) "/>
    <s v="Acesso a Rede de Internet SCM 06/23 (Fatura 196572 - Wirelles Comm Services Ltda)"/>
  </r>
  <r>
    <s v="Junho"/>
    <d v="2023-06-01T00:00:00"/>
    <s v="Tecnologia Da Informação"/>
    <s v="INTERNET"/>
    <x v="18"/>
    <s v="Internet"/>
    <n v="422516"/>
    <n v="-1147.67"/>
    <s v="Pagto. ref. Acesso a Rede de Internet SCM 06/23 (Fatura 196571 - Wirelles Comm Services Ltda) "/>
    <s v="Acesso a Rede de Internet SCM 06/23 (Fatura 196571 - Wirelles Comm Services Ltda)"/>
  </r>
  <r>
    <s v="Junho"/>
    <d v="2023-06-01T00:00:00"/>
    <s v="Tecnologia Da Informação"/>
    <s v="INTERNET"/>
    <x v="18"/>
    <s v="Internet"/>
    <n v="422516"/>
    <n v="-314.33"/>
    <s v="Pagto. ref. Acesso a Rede de Internet SCM 06/23 (Fatura 129443 - Wirelles Comm Services Ltda) "/>
    <s v="Acesso a Rede de Internet SCM 06/23 (Fatura 129443 - Wirelles Comm Services Ltda)"/>
  </r>
  <r>
    <s v="Junho"/>
    <d v="2023-06-01T00:00:00"/>
    <s v="Tecnologia Da Informação"/>
    <s v="INTERNET"/>
    <x v="18"/>
    <s v="Internet"/>
    <n v="422516"/>
    <n v="-303.8"/>
    <s v="Pagto. ref. Acesso a Rede de Internet SCM 06/23 (Fatura 196570 - Wirelles Comm Services Ltda) "/>
    <s v="Acesso a Rede de Internet SCM 06/23 (Fatura 196570 - Wirelles Comm Services Ltda)"/>
  </r>
  <r>
    <s v="Junho"/>
    <d v="2023-06-01T00:00:00"/>
    <s v="Tecnologia Da Informação"/>
    <s v="INTERNET"/>
    <x v="18"/>
    <s v="Internet"/>
    <n v="422516"/>
    <n v="-83.2"/>
    <s v="Pagto. ref. Acesso a Rede de Internet SCM 06/23 (Fatura 129442 - Wirelles Comm Services Ltda) "/>
    <s v="Acesso a Rede de Internet SCM 06/23 (Fatura 129442 - Wirelles Comm Services Ltda)"/>
  </r>
  <r>
    <s v="Junho"/>
    <d v="2023-06-04T00:00:00"/>
    <s v="Tecnologia Da Informação"/>
    <s v="INTERNET"/>
    <x v="18"/>
    <s v="Internet"/>
    <n v="422516"/>
    <n v="-1310.3"/>
    <s v="Pagto. ref. Serviços complemento de Internet 05/2023 (Fatura 442727455  - Telefonica Brasil SA) "/>
    <s v="Serviços complemento de Internet 05/2023 (Fatura 442727455  - Telefonica Brasil SA)"/>
  </r>
  <r>
    <s v="Junho"/>
    <d v="2023-06-04T00:00:00"/>
    <s v="Tecnologia Da Informação"/>
    <s v="INTERNET"/>
    <x v="18"/>
    <s v="Internet"/>
    <n v="422516"/>
    <n v="-483.44"/>
    <s v="Pagto. ref. Serviços complemento de Internet 05/2023 (Fatura 440599364  - Telefonica Brasil SA) "/>
    <s v="Serviços complemento de Internet 05/2023 (Fatura 440599364  - Telefonica Brasil SA)"/>
  </r>
  <r>
    <s v="Julho"/>
    <d v="2023-07-01T00:00:00"/>
    <s v="Tecnologia Da Informação"/>
    <s v="INTERNET"/>
    <x v="18"/>
    <s v="Internet"/>
    <n v="422516"/>
    <n v="-83.2"/>
    <s v="Pagto. ref. Acesso a Rede de Internet SCM 07/23 (Fatura 132018 - Wirelles Comm Services Ltda) "/>
    <s v="Acesso a Rede de Internet SCM 07/23 (Fatura 132018 - Wirelles Comm Services Ltda)"/>
  </r>
  <r>
    <s v="Julho"/>
    <d v="2023-07-01T00:00:00"/>
    <s v="Tecnologia Da Informação"/>
    <s v="INTERNET"/>
    <x v="18"/>
    <s v="Internet"/>
    <n v="422516"/>
    <n v="-314.33"/>
    <s v="Pagto. ref. Acesso a Rede de Internet SCM 07/23 (Fatura 132019 - Wirelles Comm Services Ltda) "/>
    <s v="Acesso a Rede de Internet SCM 07/23 (Fatura 132019 - Wirelles Comm Services Ltda)"/>
  </r>
  <r>
    <s v="Julho"/>
    <d v="2023-07-01T00:00:00"/>
    <s v="Tecnologia Da Informação"/>
    <s v="INTERNET"/>
    <x v="18"/>
    <s v="Internet"/>
    <n v="422516"/>
    <n v="-1147.67"/>
    <s v="Pagto. ref. Acesso a Rede de Internet SCM 07/23 (Fatura 199644 - Wirelles Comm Services Ltda) "/>
    <s v="Acesso a Rede de Internet SCM 07/23 (Fatura 199644 - Wirelles Comm Services Ltda)"/>
  </r>
  <r>
    <s v="Julho"/>
    <d v="2023-07-01T00:00:00"/>
    <s v="Tecnologia Da Informação"/>
    <s v="INTERNET"/>
    <x v="18"/>
    <s v="Internet"/>
    <n v="422516"/>
    <n v="-767.6"/>
    <s v="Pagto. ref. Acesso a Rede de Internet SCM 07/23 (Fatura 199645 - Wirelles Comm Services Ltda) "/>
    <s v="Acesso a Rede de Internet SCM 07/23 (Fatura 199645 - Wirelles Comm Services Ltda)"/>
  </r>
  <r>
    <s v="Julho"/>
    <d v="2023-07-01T00:00:00"/>
    <s v="Tecnologia Da Informação"/>
    <s v="INTERNET"/>
    <x v="18"/>
    <s v="Internet"/>
    <n v="422516"/>
    <n v="-303.8"/>
    <s v="Pagto. ref. Acesso a Rede de Internet SCM 07/23 (Fatura 199643 - Wirelles Comm Services Ltda) "/>
    <s v="Acesso a Rede de Internet SCM 07/23 (Fatura 199643 - Wirelles Comm Services Ltda)"/>
  </r>
  <r>
    <s v="Julho"/>
    <d v="2023-07-04T00:00:00"/>
    <s v="Tecnologia Da Informação"/>
    <s v="INTERNET"/>
    <x v="18"/>
    <s v="Internet"/>
    <n v="422516"/>
    <n v="-1310.3"/>
    <s v="Pagto. ref. Serviços complemento de Internet 06/2023 (Fatura 444322074  - Telefonica Brasil SA) "/>
    <s v="Serviços complemento de Internet 06/2023 (Fatura 444322074  - Telefonica Brasil SA)"/>
  </r>
  <r>
    <s v="Julho"/>
    <d v="2023-07-04T00:00:00"/>
    <s v="Tecnologia Da Informação"/>
    <s v="INTERNET"/>
    <x v="18"/>
    <s v="Internet"/>
    <n v="422516"/>
    <n v="-483.44"/>
    <s v="Pagto. ref. Serviços complemento de Internet 06/2023 (Fatura 440599364  - Telefonica Brasil SA) "/>
    <s v="Serviços complemento de Internet 06/2023 (Fatura 440599364  - Telefonica Brasil SA)"/>
  </r>
  <r>
    <s v="Agosto"/>
    <d v="2023-08-01T00:00:00"/>
    <s v="Tecnologia Da Informação"/>
    <s v="INTERNET"/>
    <x v="18"/>
    <s v="Internet"/>
    <n v="422516"/>
    <n v="-1147.67"/>
    <s v="Pagto. ref. Acesso a Rede de Internet SCM 08/23 (Fatura 202561 - Wirelles Comm Services Ltda) "/>
    <s v="Acesso a Rede de Internet SCM 08/23 (Fatura 202561 - Wirelles Comm Services Ltda)"/>
  </r>
  <r>
    <s v="Agosto"/>
    <d v="2023-08-01T00:00:00"/>
    <s v="Tecnologia Da Informação"/>
    <s v="INTERNET"/>
    <x v="18"/>
    <s v="Internet"/>
    <n v="422516"/>
    <n v="-314.33"/>
    <s v="Pagto. ref. Acesso a Rede de Internet SCM 08/23 (Fatura 134699 - Wirelles Comm Services Ltda) "/>
    <s v="Acesso a Rede de Internet SCM 08/23 (Fatura 134699 - Wirelles Comm Services Ltda)"/>
  </r>
  <r>
    <s v="Agosto"/>
    <d v="2023-08-01T00:00:00"/>
    <s v="Tecnologia Da Informação"/>
    <s v="INTERNET"/>
    <x v="18"/>
    <s v="Internet"/>
    <n v="422516"/>
    <n v="-767.6"/>
    <s v="Pagto. ref. Acesso a Rede de Internet SCM 08/23 (Fatura 202563 - Wirelles Comm Services Ltda) "/>
    <s v="Acesso a Rede de Internet SCM 08/23 (Fatura 202563 - Wirelles Comm Services Ltda)"/>
  </r>
  <r>
    <s v="Agosto"/>
    <d v="2023-08-01T00:00:00"/>
    <s v="Tecnologia Da Informação"/>
    <s v="INTERNET"/>
    <x v="18"/>
    <s v="Internet"/>
    <n v="422516"/>
    <n v="-83.2"/>
    <s v="Pagto. ref. Acesso a Rede de Internet SCM 08/23 (Fatura 134700 - Wirelles Comm Services Ltda) "/>
    <s v="Acesso a Rede de Internet SCM 08/23 (Fatura 134700 - Wirelles Comm Services Ltda)"/>
  </r>
  <r>
    <s v="Agosto"/>
    <d v="2023-08-01T00:00:00"/>
    <s v="Tecnologia Da Informação"/>
    <s v="INTERNET"/>
    <x v="18"/>
    <s v="Internet"/>
    <n v="422516"/>
    <n v="-303.8"/>
    <s v="Pagto. ref. Acesso a Rede de Internet SCM 08/23 (Fatura 202562 - Wirelles Comm Services Ltda) "/>
    <s v="Acesso a Rede de Internet SCM 08/23 (Fatura 202562 - Wirelles Comm Services Ltda)"/>
  </r>
  <r>
    <s v="Agosto"/>
    <d v="2023-08-01T00:00:00"/>
    <s v="Tecnologia Da Informação"/>
    <s v="INTERNET"/>
    <x v="18"/>
    <s v="Internet"/>
    <n v="422516"/>
    <n v="-483.44"/>
    <s v="Pagto. ref. Serviços complemento de Internet 07/2023 (Fatura 440599364  - Telefonica Brasil SA) "/>
    <s v="Serviços complemento de Internet 07/2023 (Fatura 440599364  - Telefonica Brasil SA)"/>
  </r>
  <r>
    <s v="Agosto"/>
    <d v="2023-08-01T00:00:00"/>
    <s v="Tecnologia Da Informação"/>
    <s v="INTERNET"/>
    <x v="18"/>
    <s v="Internet"/>
    <n v="422516"/>
    <n v="-1310.3"/>
    <s v="Pagto. ref. Serviços complemento de Internet 07/2023 (Fatura 444322074  - Telefonica Brasil SA) "/>
    <s v="Serviços complemento de Internet 07/2023 (Fatura 444322074  - Telefonica Brasil SA)"/>
  </r>
  <r>
    <s v="Agosto"/>
    <d v="2023-08-21T00:00:00"/>
    <s v="Tecnologia Da Informação"/>
    <s v="INTERNET"/>
    <x v="18"/>
    <s v="Internet"/>
    <n v="422516"/>
    <n v="-229.2"/>
    <s v="Pagto. ref. fatura 37944912 - Locaweb Serviços de Internet "/>
    <s v="fatura 37944912 - Locaweb Serviços de Internet"/>
  </r>
  <r>
    <s v="Setembro"/>
    <d v="2023-09-01T00:00:00"/>
    <s v="Tecnologia Da Informação"/>
    <s v="INTERNET"/>
    <x v="18"/>
    <s v="Internet"/>
    <s v="422516"/>
    <n v="-767.6"/>
    <s v="Pagto. ref. Acesso a Rede de Internet SCM 09/23 (Fatura 205669  - Wirelles Comm Services Ltda) "/>
    <s v="Acesso a Rede de Internet SCM 09/23 (Fatura 205669  - Wirelles Comm Services Ltda)"/>
  </r>
  <r>
    <s v="Setembro"/>
    <d v="2023-09-01T00:00:00"/>
    <s v="Tecnologia Da Informação"/>
    <s v="INTERNET"/>
    <x v="18"/>
    <s v="Internet"/>
    <s v="422516"/>
    <n v="-83.2"/>
    <s v="Pagto. ref. Acesso a Rede de Internet SCM 09/23 (Fatura 137533 - Wirelles Comm Services Ltda) "/>
    <s v="Acesso a Rede de Internet SCM 09/23 (Fatura 137533 - Wirelles Comm Services Ltda)"/>
  </r>
  <r>
    <s v="Setembro"/>
    <d v="2023-09-01T00:00:00"/>
    <s v="Tecnologia Da Informação"/>
    <s v="INTERNET"/>
    <x v="18"/>
    <s v="Internet"/>
    <s v="422516"/>
    <n v="-303.8"/>
    <s v="Pagto. ref. Acesso a Rede de Internet SCM 09/23 (Fatura 205670  - Wirelles Comm Services Ltda) "/>
    <s v="Acesso a Rede de Internet SCM 09/23 (Fatura 205670  - Wirelles Comm Services Ltda)"/>
  </r>
  <r>
    <s v="Setembro"/>
    <d v="2023-09-01T00:00:00"/>
    <s v="Tecnologia Da Informação"/>
    <s v="INTERNET"/>
    <x v="18"/>
    <s v="Internet"/>
    <s v="422516"/>
    <n v="-314.33"/>
    <s v="Pagto. ref. Acesso a Rede de Internet SCM 09/23 (Fatura 137534 - Wirelles Comm Services Ltda) "/>
    <s v="Acesso a Rede de Internet SCM 09/23 (Fatura 137534 - Wirelles Comm Services Ltda)"/>
  </r>
  <r>
    <s v="Setembro"/>
    <d v="2023-09-01T00:00:00"/>
    <s v="Tecnologia Da Informação"/>
    <s v="INTERNET"/>
    <x v="18"/>
    <s v="Internet"/>
    <s v="422516"/>
    <n v="-1147.67"/>
    <s v="Pagto. ref. Acesso a Rede de Internet SCM 09/23 (Fatura 205671 - Wirelles Comm Services Ltda) "/>
    <s v="Acesso a Rede de Internet SCM 09/23 (Fatura 205671 - Wirelles Comm Services Ltda)"/>
  </r>
  <r>
    <s v="Setembro"/>
    <d v="2023-09-04T00:00:00"/>
    <s v="Tecnologia Da Informação"/>
    <s v="INTERNET"/>
    <x v="18"/>
    <s v="Internet"/>
    <s v="422516"/>
    <n v="-483.44"/>
    <s v="Pagto. ref. Serviços complemento de Internet 08/2023 (Fatura 440599364  - Telefonica Brasil SA) "/>
    <s v="Serviços complemento de Internet 08/2023 (Fatura 440599364  - Telefonica Brasil SA)"/>
  </r>
  <r>
    <s v="Setembro"/>
    <d v="2023-09-04T00:00:00"/>
    <s v="Tecnologia Da Informação"/>
    <s v="INTERNET"/>
    <x v="18"/>
    <s v="Internet"/>
    <s v="422516"/>
    <n v="-1362.58"/>
    <s v="Pagto. ref. Serviços complemento de Internet 08/2023 (Fatura 444322074  - Telefonica Brasil SA) "/>
    <s v="Serviços complemento de Internet 08/2023 (Fatura 444322074  - Telefonica Brasil SA)"/>
  </r>
  <r>
    <s v="Setembro"/>
    <d v="2023-09-04T00:00:00"/>
    <s v="Tecnologia Da Informação"/>
    <s v="INTERNET"/>
    <x v="18"/>
    <s v="Internet"/>
    <s v="422516"/>
    <n v="-3510.93"/>
    <s v="Pagto. ref. Serviços Internet 4 licenças Web application 08/2023 (Fatura 443935773  - Telefonica Brasil SA) "/>
    <s v="Serviços Internet 4 licenças Web application 08/2023 (Fatura 443935773  - Telefonica Brasil SA)"/>
  </r>
  <r>
    <s v="Setembro"/>
    <d v="2023-09-04T00:00:00"/>
    <s v="Tecnologia Da Informação"/>
    <s v="INTERNET"/>
    <x v="18"/>
    <s v="Internet"/>
    <s v="422516"/>
    <n v="-37.979999999999997"/>
    <s v="Pagto. ref. Serviços Internet 08/23 (Fatura 445999384  - Telefonica Brasil SA) "/>
    <s v="Serviços Internet 08/23 (Fatura 445999384  - Telefonica Brasil SA)"/>
  </r>
  <r>
    <s v="Setembro"/>
    <d v="2023-09-04T00:00:00"/>
    <s v="Tecnologia Da Informação"/>
    <s v="INTERNET"/>
    <x v="18"/>
    <s v="Internet"/>
    <s v="422516"/>
    <n v="-1247.06"/>
    <s v="Pagto. ref. Serviços Internet 08/23 (Fatura 445969923  - Telefonica Brasil SA) "/>
    <s v="Serviços Internet 08/23 (Fatura 445969923  - Telefonica Brasil SA)"/>
  </r>
  <r>
    <s v="Outubro"/>
    <d v="2023-10-01T00:00:00"/>
    <s v="Tecnologia Da Informação"/>
    <s v="INTERNET"/>
    <x v="18"/>
    <s v="Internet"/>
    <s v="422516"/>
    <n v="-314.33"/>
    <s v="Pagto. ref. Acesso a Rede de Internet SCM 10/23 (Fatura 140214  - Wirelles Comm Services Ltda) "/>
    <s v="Acesso a Rede de Internet SCM 10/23 (Fatura 140214  - Wirelles Comm Services Ltda)"/>
  </r>
  <r>
    <s v="Outubro"/>
    <d v="2023-10-01T00:00:00"/>
    <s v="Tecnologia Da Informação"/>
    <s v="INTERNET"/>
    <x v="18"/>
    <s v="Internet"/>
    <s v="422516"/>
    <n v="-1147.67"/>
    <s v="Pagto. ref. Acesso a Rede de Internet SCM 10/23 (Fatura 208437  - Wirelles Comm Services Ltda) "/>
    <s v="Acesso a Rede de Internet SCM 10/23 (Fatura 208437  - Wirelles Comm Services Ltda)"/>
  </r>
  <r>
    <s v="Outubro"/>
    <d v="2023-10-01T00:00:00"/>
    <s v="Tecnologia Da Informação"/>
    <s v="INTERNET"/>
    <x v="18"/>
    <s v="Internet"/>
    <s v="422516"/>
    <n v="-83.2"/>
    <s v="Pagto. ref. Acesso a Rede de Internet SCM 10/23 (Fatura 140213  - Wirelles Comm Services Ltda) "/>
    <s v="Acesso a Rede de Internet SCM 10/23 (Fatura 140213  - Wirelles Comm Services Ltda)"/>
  </r>
  <r>
    <s v="Outubro"/>
    <d v="2023-10-01T00:00:00"/>
    <s v="Tecnologia Da Informação"/>
    <s v="INTERNET"/>
    <x v="18"/>
    <s v="Internet"/>
    <s v="422516"/>
    <n v="-303.8"/>
    <s v="Pagto. ref. Acesso a Rede de Internet SCM 10/23 (Fatura 208436  - Wirelles Comm Services Ltda) "/>
    <s v="Acesso a Rede de Internet SCM 10/23 (Fatura 208436  - Wirelles Comm Services Ltda)"/>
  </r>
  <r>
    <s v="Outubro"/>
    <d v="2023-10-05T00:00:00"/>
    <s v="Tecnologia Da Informação"/>
    <s v="INTERNET"/>
    <x v="18"/>
    <s v="Internet"/>
    <s v="422516"/>
    <n v="-5274.5"/>
    <s v="Pago conta de telefone referente ao mes de 09/23"/>
    <s v="09/23"/>
  </r>
  <r>
    <s v="Outubro"/>
    <d v="2023-10-05T00:00:00"/>
    <s v="Tecnologia Da Informação"/>
    <s v="INTERNET"/>
    <x v="18"/>
    <s v="Internet"/>
    <s v="422516"/>
    <n v="-235.9"/>
    <s v="Pago conta de telefone referente ao mes de 09/23"/>
    <s v="09/23"/>
  </r>
  <r>
    <s v="Outubro"/>
    <d v="2023-10-05T00:00:00"/>
    <s v="Tecnologia Da Informação"/>
    <s v="INTERNET"/>
    <x v="18"/>
    <s v="Internet"/>
    <s v="422516"/>
    <n v="-483.44"/>
    <s v="Pago conta de telefone referente ao mes de 09/23"/>
    <s v="09/23"/>
  </r>
  <r>
    <s v="Outubro"/>
    <d v="2023-10-05T00:00:00"/>
    <s v="Tecnologia Da Informação"/>
    <s v="INTERNET"/>
    <x v="18"/>
    <s v="Internet"/>
    <s v="422516"/>
    <n v="-1362.58"/>
    <s v="Pago conta de telefone referente ao mes de 09/23"/>
    <s v="09/23"/>
  </r>
  <r>
    <s v="Outubro"/>
    <d v="2023-10-05T00:00:00"/>
    <s v="Tecnologia Da Informação"/>
    <s v="INTERNET"/>
    <x v="18"/>
    <s v="Internet"/>
    <s v="422516"/>
    <n v="-3510.93"/>
    <s v="Pago conta de telefone referente ao mes de 09/23"/>
    <s v="09/23"/>
  </r>
  <r>
    <s v="Outubro"/>
    <d v="2023-10-17T00:00:00"/>
    <s v="Tecnologia Da Informação"/>
    <s v="INTERNET"/>
    <x v="18"/>
    <s v="Internet"/>
    <s v="422516"/>
    <n v="-767.6"/>
    <s v="Pagto. ref. Acesso a Rede de Internet SCM 10/23 (Fatura 142501 - Wirelles Comm Services Ltda) "/>
    <s v="Acesso a Rede de Internet SCM 10/23 (Fatura 142501 - Wirelles Comm Services Ltda)"/>
  </r>
  <r>
    <s v="Novembro"/>
    <d v="2023-11-01T00:00:00"/>
    <s v="Tecnologia Da Informação"/>
    <s v="INTERNET"/>
    <x v="18"/>
    <s v="Internet"/>
    <s v="422516"/>
    <n v="-83.2"/>
    <s v="Pagto. ref. Acesso a Rede de Internet SCM 11/23 (Fatura 143137 - Wirelles Comm Services Ltda) "/>
    <s v="Acesso a Rede de Internet SCM 11/23 (Fatura 143137 - Wirelles Comm Services Ltda)"/>
  </r>
  <r>
    <s v="Novembro"/>
    <d v="2023-11-01T00:00:00"/>
    <s v="Tecnologia Da Informação"/>
    <s v="INTERNET"/>
    <x v="18"/>
    <s v="Internet"/>
    <s v="422516"/>
    <n v="-303.8"/>
    <s v="Pagto. ref. Acesso a Rede de Internet SCM 11/23 (Fatura 211341  - Wirelles Comm Services Ltda) "/>
    <s v="Acesso a Rede de Internet SCM 11/23 (Fatura 211341  - Wirelles Comm Services Ltda)"/>
  </r>
  <r>
    <s v="Novembro"/>
    <d v="2023-11-01T00:00:00"/>
    <s v="Tecnologia Da Informação"/>
    <s v="INTERNET"/>
    <x v="18"/>
    <s v="Internet"/>
    <s v="422516"/>
    <n v="-767.6"/>
    <s v="Pagto. ref. Acesso a Rede de Internet SCM 11/23 (Fatura 211342 - Wirelles Comm Services Ltda) "/>
    <s v="Acesso a Rede de Internet SCM 11/23 (Fatura 211342 - Wirelles Comm Services Ltda)"/>
  </r>
  <r>
    <s v="Novembro"/>
    <d v="2023-11-01T00:00:00"/>
    <s v="Tecnologia Da Informação"/>
    <s v="INTERNET"/>
    <x v="18"/>
    <s v="Internet"/>
    <s v="422516"/>
    <n v="-1147.67"/>
    <s v="Pagto. ref. Acesso a Rede de Internet SCM 11/23 (Fatura 211343  - Wirelles Comm Services Ltda) "/>
    <s v="Acesso a Rede de Internet SCM 11/23 (Fatura 211343  - Wirelles Comm Services Ltda)"/>
  </r>
  <r>
    <s v="Novembro"/>
    <d v="2023-11-01T00:00:00"/>
    <s v="Tecnologia Da Informação"/>
    <s v="INTERNET"/>
    <x v="18"/>
    <s v="Internet"/>
    <s v="422516"/>
    <n v="-314.33"/>
    <s v="Pagto. ref. Acesso a Rede de Internet SCM 11/23 (Fatura 143138   - Wirelles Comm Services Ltda) "/>
    <s v="Acesso a Rede de Internet SCM 11/23 (Fatura 143138   - Wirelles Comm Services Ltda)"/>
  </r>
  <r>
    <s v="Novembro"/>
    <d v="2023-11-05T00:00:00"/>
    <s v="Tecnologia Da Informação"/>
    <s v="INTERNET"/>
    <x v="18"/>
    <s v="Internet"/>
    <s v="422516"/>
    <n v="-483.44"/>
    <s v="Pago conta de telefone referente ao mes de 10/23"/>
    <s v="10/23"/>
  </r>
  <r>
    <s v="Novembro"/>
    <d v="2023-11-05T00:00:00"/>
    <s v="Tecnologia Da Informação"/>
    <s v="INTERNET"/>
    <x v="18"/>
    <s v="Internet"/>
    <s v="422516"/>
    <n v="-3510.93"/>
    <s v="Pago conta de telefone referente ao mes de 10/23"/>
    <s v="10/23"/>
  </r>
  <r>
    <s v="Novembro"/>
    <d v="2023-11-05T00:00:00"/>
    <s v="Tecnologia Da Informação"/>
    <s v="INTERNET"/>
    <x v="18"/>
    <s v="Internet"/>
    <s v="422516"/>
    <n v="-1362.58"/>
    <s v="Pago conta de telefone referente ao mes de 10/23"/>
    <s v="10/23"/>
  </r>
  <r>
    <s v="Dezembro"/>
    <d v="2023-12-01T00:00:00"/>
    <s v="Tecnologia Da Informação"/>
    <s v="INTERNET"/>
    <x v="18"/>
    <s v="Internet"/>
    <s v="422516"/>
    <n v="-83.2"/>
    <s v="Pagto. ref. Acesso a Rede de Internet SCM 12/23 (Fatura 145964 - Wirelles Comm Services Ltda) "/>
    <s v="Acesso a Rede de Internet SCM 12/23 (Fatura 145964 - Wirelles Comm Services Ltda)"/>
  </r>
  <r>
    <s v="Dezembro"/>
    <d v="2023-12-01T00:00:00"/>
    <s v="Tecnologia Da Informação"/>
    <s v="INTERNET"/>
    <x v="18"/>
    <s v="Internet"/>
    <s v="422516"/>
    <n v="-303.8"/>
    <s v="Pagto. ref. Acesso a Rede de Internet SCM 12/23 (Fatura 214209  - Wirelles Comm Services Ltda) "/>
    <s v="Acesso a Rede de Internet SCM 12/23 (Fatura 214209  - Wirelles Comm Services Ltda)"/>
  </r>
  <r>
    <s v="Dezembro"/>
    <d v="2023-12-01T00:00:00"/>
    <s v="Tecnologia Da Informação"/>
    <s v="INTERNET"/>
    <x v="18"/>
    <s v="Internet"/>
    <s v="422516"/>
    <n v="-1147.67"/>
    <s v="Pagto. ref. Acesso a Rede de Internet SCM 12/23 (Fatura 214210  - Wirelles Comm Services Ltda) "/>
    <s v="Acesso a Rede de Internet SCM 12/23 (Fatura 214210  - Wirelles Comm Services Ltda)"/>
  </r>
  <r>
    <s v="Dezembro"/>
    <d v="2023-12-01T00:00:00"/>
    <s v="Tecnologia Da Informação"/>
    <s v="INTERNET"/>
    <x v="18"/>
    <s v="Internet"/>
    <s v="422516"/>
    <n v="-314.33"/>
    <s v="Pagto. ref. Acesso a Rede de Internet SCM 12/23 (Fatura 145965   - Wirelles Comm Services Ltda) "/>
    <s v="Acesso a Rede de Internet SCM 12/23 (Fatura 145965   - Wirelles Comm Services Ltda)"/>
  </r>
  <r>
    <s v="Dezembro"/>
    <d v="2023-12-01T00:00:00"/>
    <s v="Tecnologia Da Informação"/>
    <s v="INTERNET"/>
    <x v="18"/>
    <s v="Internet"/>
    <s v="422516"/>
    <n v="-767.6"/>
    <s v="Pagto. ref. Acesso a Rede de Internet SCM 12/23 (Fatura 214208 - Wirelles Comm Services Ltda) "/>
    <s v="Acesso a Rede de Internet SCM 12/23 (Fatura 214208 - Wirelles Comm Services Ltda)"/>
  </r>
  <r>
    <s v="Dezembro"/>
    <d v="2023-12-06T00:00:00"/>
    <s v="Tecnologia Da Informação"/>
    <s v="INTERNET"/>
    <x v="18"/>
    <s v="Internet"/>
    <s v="422516"/>
    <n v="-198.8"/>
    <s v="Pagto. ref. fatura 38254543 - Locaweb Serviços de Internet "/>
    <s v="fatura 38254543 - Locaweb Serviços de Internet"/>
  </r>
  <r>
    <s v="Dezembro"/>
    <d v="2023-12-06T00:00:00"/>
    <s v="Tecnologia Da Informação"/>
    <s v="INTERNET"/>
    <x v="18"/>
    <s v="Internet"/>
    <s v="422516"/>
    <n v="-483.44"/>
    <s v="Pago conta de telefone referente ao mes de 11/23"/>
    <s v="11/23"/>
  </r>
  <r>
    <s v="Dezembro"/>
    <d v="2023-12-06T00:00:00"/>
    <s v="Tecnologia Da Informação"/>
    <s v="INTERNET"/>
    <x v="18"/>
    <s v="Internet"/>
    <s v="422516"/>
    <n v="-1451.87"/>
    <s v="Valor Ref. NF Nº 444322074 G De Telefonica Brasil S/A "/>
    <s v="444322074 G_Telefonica Brasil S/A"/>
  </r>
  <r>
    <s v="Dezembro"/>
    <d v="2023-12-06T00:00:00"/>
    <s v="Tecnologia Da Informação"/>
    <s v="INTERNET"/>
    <x v="18"/>
    <s v="Internet"/>
    <s v="422516"/>
    <n v="-3741"/>
    <s v="Valor Ref. NF Nº 443935773 G De Telefonica Brasil S/A "/>
    <s v="443935773 G_Telefonica Brasil S/A"/>
  </r>
  <r>
    <s v="Dezembro"/>
    <d v="2023-12-21T00:00:00"/>
    <s v="Tecnologia Da Informação"/>
    <s v="INTERNET"/>
    <x v="18"/>
    <s v="Internet"/>
    <s v="422516"/>
    <n v="-69.28"/>
    <s v="Pagto. ref. fatura 38290728 - Locaweb Serviços de Internet "/>
    <s v="fatura 38290728 - Locaweb Serviços de Internet"/>
  </r>
  <r>
    <s v="Janeiro"/>
    <d v="2023-01-03T00:00:00"/>
    <s v="Três Pontes"/>
    <s v="INTERNET"/>
    <x v="18"/>
    <s v="Internet"/>
    <n v="422516"/>
    <n v="-278.99"/>
    <s v="Pagto. ref. Serviços de Internet 01/23 (Fatura 1634618 - Redfox Telec Ltda EPP) "/>
    <s v="Serviços de Internet 01/23 (Fatura 1634618 - Redfox Telec Ltda EPP)"/>
  </r>
  <r>
    <s v="Fevereiro"/>
    <d v="2023-02-03T00:00:00"/>
    <s v="Três Pontes"/>
    <s v="INTERNET"/>
    <x v="18"/>
    <s v="Internet"/>
    <n v="422516"/>
    <n v="-299.99"/>
    <s v="Pagto. ref. Serviços de Internet 02/23 (Fatura 1634618 - Redfox Telec Ltda EPP) "/>
    <s v="Serviços de Internet 02/23 (Fatura 1634618 - Redfox Telec Ltda EPP)"/>
  </r>
  <r>
    <s v="Março"/>
    <d v="2023-03-06T00:00:00"/>
    <s v="Três Pontes"/>
    <s v="INTERNET"/>
    <x v="18"/>
    <s v="Internet"/>
    <n v="422516"/>
    <n v="-299.99"/>
    <s v="Pagto. ref. Serviços de Internet 03/23 (Fatura 137303 - Redfox Telec Ltda EPP) "/>
    <s v="Serviços de Internet 03/23 (Fatura 137303 - Redfox Telec Ltda EPP)"/>
  </r>
  <r>
    <s v="Abril"/>
    <d v="2023-04-04T00:00:00"/>
    <s v="Três Pontes"/>
    <s v="INTERNET"/>
    <x v="18"/>
    <s v="Internet"/>
    <n v="422516"/>
    <n v="-299.99"/>
    <s v="Pagto. ref. Serviços de Internet 04/23 (Fatura 137368 - Redfox Telec Ltda EPP) "/>
    <s v="Serviços de Internet 04/23 (Fatura 137368 - Redfox Telec Ltda EPP)"/>
  </r>
  <r>
    <s v="Maio"/>
    <d v="2023-05-04T00:00:00"/>
    <s v="Três Pontes"/>
    <s v="INTERNET"/>
    <x v="18"/>
    <s v="Internet"/>
    <n v="422516"/>
    <n v="-299.99"/>
    <s v="Pagto. ref. Serviços de Internet 05/23 (Fatura 137428 - Redfox Telec Ltda EPP) "/>
    <s v="Serviços de Internet 05/23 (Fatura 137428 - Redfox Telec Ltda EPP)"/>
  </r>
  <r>
    <s v="Junho"/>
    <d v="2023-06-09T00:00:00"/>
    <s v="Três Pontes"/>
    <s v="INTERNET"/>
    <x v="18"/>
    <s v="Internet"/>
    <n v="422516"/>
    <n v="-299.99"/>
    <s v="Pagto. ref. Serviços de Internet 06/23 (Fatura 137488 - Redfox Telec Ltda EPP) "/>
    <s v="Serviços de Internet 06/23 (Fatura 137488 - Redfox Telec Ltda EPP)"/>
  </r>
  <r>
    <s v="Julho"/>
    <d v="2023-07-03T00:00:00"/>
    <s v="Três Pontes"/>
    <s v="INTERNET"/>
    <x v="18"/>
    <s v="Internet"/>
    <n v="422516"/>
    <n v="-299.99"/>
    <s v="Nota de servico N. 137545 - Redfox Telec Ltda EPP (Serviços de Internet 07/23) "/>
    <s v="137545 - Redfox Telec Ltda EPP (Serviços de Internet 07/23)"/>
  </r>
  <r>
    <s v="Agosto"/>
    <d v="2023-08-03T00:00:00"/>
    <s v="Três Pontes"/>
    <s v="INTERNET"/>
    <x v="18"/>
    <s v="Internet"/>
    <n v="422516"/>
    <n v="-299"/>
    <s v="Nota de servico N. 137601 - Redfox Telec Ltda EPP (Serviços de Internet 08/23) "/>
    <s v="137601 - Redfox Telec Ltda EPP (Serviços de Internet 08/23)"/>
  </r>
  <r>
    <s v="Setembro"/>
    <d v="2023-09-01T00:00:00"/>
    <s v="Três Pontes"/>
    <s v="INTERNET"/>
    <x v="18"/>
    <s v="Internet"/>
    <s v="422516"/>
    <n v="-299"/>
    <s v="Nota de servico N. 137655 - Redfox Telec Ltda EPP (Serviços de Internet 09/23) "/>
    <s v="137655 - Redfox Telec Ltda EPP (Serviços de Internet 09/23)"/>
  </r>
  <r>
    <s v="Outubro"/>
    <d v="2023-10-03T00:00:00"/>
    <s v="Três Pontes"/>
    <s v="INTERNET"/>
    <x v="18"/>
    <s v="Internet"/>
    <s v="422516"/>
    <n v="-299"/>
    <s v="Nota de servico N. 137708 Redfox Telec Ltda EPP (Serviços de Internet 10/23) "/>
    <s v="137708 Redfox Telec Ltda EPP (Serviços de Internet 10/23)"/>
  </r>
  <r>
    <s v="Novembro"/>
    <d v="2023-11-01T00:00:00"/>
    <s v="Três Pontes"/>
    <s v="INTERNET"/>
    <x v="18"/>
    <s v="Internet"/>
    <s v="422516"/>
    <n v="-299"/>
    <s v="Nota de servico N. 137760 Redfox Telec Ltda EPP (Serviços de Internet 11/23) "/>
    <s v="137760 Redfox Telec Ltda EPP (Serviços de Internet 11/23)"/>
  </r>
  <r>
    <s v="Dezembro"/>
    <d v="2023-12-04T00:00:00"/>
    <s v="Três Pontes"/>
    <s v="INTERNET"/>
    <x v="18"/>
    <s v="Internet"/>
    <s v="422516"/>
    <n v="-299"/>
    <s v="Nota de servico N. 137814 Redfox Telec Ltda EPP (Serviços de Internet 12/23) "/>
    <s v="137814 Redfox Telec Ltda EPP (Serviços de Internet 12/23)"/>
  </r>
  <r>
    <s v="Dezembro"/>
    <d v="2023-12-06T00:00:00"/>
    <s v="Vila Atlântica"/>
    <s v="INTERNET"/>
    <x v="18"/>
    <s v="Internet"/>
    <s v="422516"/>
    <n v="-204"/>
    <s v="Pago conta de telefone referente ao mes de 11/23"/>
    <s v="Pago conta de telefone referente ao mes de 11/23"/>
  </r>
  <r>
    <s v="Novembro"/>
    <d v="2023-11-05T00:00:00"/>
    <s v="Vila Curuça"/>
    <s v="INTERNET"/>
    <x v="18"/>
    <s v="Internet"/>
    <s v="422516"/>
    <n v="-360"/>
    <s v="Pago conta de telefone referente ao mes de 10/23"/>
    <s v="10/23"/>
  </r>
  <r>
    <s v="Novembro"/>
    <d v="2023-11-05T00:00:00"/>
    <s v="Vila Curuça"/>
    <s v="INTERNET"/>
    <x v="18"/>
    <s v="Internet"/>
    <s v="422516"/>
    <n v="-20"/>
    <s v="Valor Ref. NF Nº 445999384/1 De Telefonica Brasil S/A "/>
    <s v="445999384/1_Telefonica Brasil S/A"/>
  </r>
  <r>
    <s v="Dezembro"/>
    <d v="2023-12-06T00:00:00"/>
    <s v="Vila Curuça"/>
    <s v="INTERNET"/>
    <x v="18"/>
    <s v="Internet"/>
    <s v="422516"/>
    <n v="-20"/>
    <s v="Valor Ref. NF Nº 445999384 De Telefonica Brasil S/A "/>
    <s v="445999384_Telefonica Brasil S/A"/>
  </r>
  <r>
    <s v="Dezembro"/>
    <d v="2023-12-06T00:00:00"/>
    <s v="Vila Curuça"/>
    <s v="INTERNET"/>
    <x v="18"/>
    <s v="Internet"/>
    <s v="422516"/>
    <n v="-360"/>
    <s v="Pago conta de telefone referente ao mes de 11/23"/>
    <s v="Pago conta de telefone referente ao mes de 11/23"/>
  </r>
  <r>
    <s v="Janeiro"/>
    <d v="2023-01-23T00:00:00"/>
    <s v="Vila do Sol"/>
    <s v="INTERNET"/>
    <x v="18"/>
    <s v="Internet"/>
    <n v="422516"/>
    <n v="-1091.9100000000001"/>
    <s v="Pagto. ref. Internet 01/2023  (Fatura 1625992016-0 - Telefonica Brasil SA) "/>
    <s v="Internet 01/2023  (Fatura 1625992016-0 - Telefonica Brasil SA)"/>
  </r>
  <r>
    <s v="Fevereiro"/>
    <d v="2023-02-23T00:00:00"/>
    <s v="Vila do Sol"/>
    <s v="INTERNET"/>
    <x v="18"/>
    <s v="Internet"/>
    <n v="422516"/>
    <n v="-1091.9100000000001"/>
    <s v="Pagto. ref. Internet 02/2023  (Fatura 1641195835 - Telefonica Brasil SA) "/>
    <s v="Internet 02/2023  (Fatura 1641195835 - Telefonica Brasil SA)"/>
  </r>
  <r>
    <s v="Março"/>
    <d v="2023-03-23T00:00:00"/>
    <s v="Vila do Sol"/>
    <s v="INTERNET"/>
    <x v="18"/>
    <s v="Internet"/>
    <n v="422516"/>
    <n v="-1091.9100000000001"/>
    <s v="Pagto. ref. Internet 03/2023  (Fatura 16567262210 - Telefonica Brasil SA) "/>
    <s v="Internet 03/2023  (Fatura 16567262210 - Telefonica Brasil SA)"/>
  </r>
  <r>
    <s v="Abril"/>
    <d v="2023-04-23T00:00:00"/>
    <s v="Vila do Sol"/>
    <s v="INTERNET"/>
    <x v="18"/>
    <s v="Internet"/>
    <n v="422516"/>
    <n v="-1091.9100000000001"/>
    <s v="Pagto. ref. Internet 04/2023  (Fatura 1671463624-0  - Telefonica Brasil SA) "/>
    <s v="Internet 04/2023  (Fatura 1671463624-0  - Telefonica Brasil SA)"/>
  </r>
  <r>
    <s v="Junho"/>
    <d v="2023-06-23T00:00:00"/>
    <s v="Vila do Sol"/>
    <s v="INTERNET"/>
    <x v="18"/>
    <s v="Internet"/>
    <n v="422516"/>
    <n v="-1091.9100000000001"/>
    <s v="Pagto. ref. Internet 06/2023  (Fatura 1700402602-0  - Telefonica Brasil SA) "/>
    <s v="Internet 06/2023  (Fatura 1700402602-0  - Telefonica Brasil SA)"/>
  </r>
  <r>
    <s v="Agosto"/>
    <d v="2023-08-15T00:00:00"/>
    <s v="Vila do Sol"/>
    <s v="INTERNET"/>
    <x v="18"/>
    <s v="Internet"/>
    <n v="422516"/>
    <n v="-1091.9100000000001"/>
    <s v="Pagto. ref. Internet 07/2023  (Fatura 1714575755 - Telefonica Brasil SA) "/>
    <s v="Internet 07/2023  (Fatura 1714575755 - Telefonica Brasil SA)"/>
  </r>
  <r>
    <s v="Agosto"/>
    <d v="2023-08-15T00:00:00"/>
    <s v="Vila do Sol"/>
    <s v="INTERNET"/>
    <x v="18"/>
    <s v="Internet"/>
    <n v="422516"/>
    <n v="-1091.9100000000001"/>
    <s v="Pagto. ref. Internet 05/2023  (Fatura 1686051104 - Telefonica Brasil SA) "/>
    <s v="Internet 05/2023  (Fatura 1686051104 - Telefonica Brasil SA)"/>
  </r>
  <r>
    <s v="Setembro"/>
    <d v="2023-09-23T00:00:00"/>
    <s v="Vila do Sol"/>
    <s v="INTERNET"/>
    <x v="18"/>
    <s v="Internet"/>
    <s v="422516"/>
    <n v="-1091.9100000000001"/>
    <s v="Pagto. ref. Serviços Internet 09/23 (Fatura 1742514310  - Telefonica Brasil SA) "/>
    <s v="Serviços Internet 09/23 (Fatura 1742514310  - Telefonica Brasil SA)"/>
  </r>
  <r>
    <s v="Setembro"/>
    <d v="2023-09-26T00:00:00"/>
    <s v="Vila do Sol"/>
    <s v="INTERNET"/>
    <x v="18"/>
    <s v="Internet"/>
    <s v="422516"/>
    <n v="-1135.94"/>
    <s v="Pagto. ref. Serviços Internet 08/23 (Fatura 1725641256  - Telefonica Brasil SA) "/>
    <s v="Serviços Internet 08/23 (Fatura 1725641256  - Telefonica Brasil SA)"/>
  </r>
  <r>
    <s v="Novembro"/>
    <d v="2023-11-23T00:00:00"/>
    <s v="Vila do Sol"/>
    <s v="INTERNET"/>
    <x v="18"/>
    <s v="Internet"/>
    <s v="422516"/>
    <n v="-1091.9100000000001"/>
    <s v="Pagto. ref. Serviços Internet 11/23 (Fatura 1769593604  - Telefonica Brasil SA) "/>
    <s v="Serviços Internet 11/23 (Fatura 1769593604  - Telefonica Brasil SA)"/>
  </r>
  <r>
    <s v="Dezembro"/>
    <d v="2023-12-05T00:00:00"/>
    <s v="Vila do Sol"/>
    <s v="INTERNET"/>
    <x v="18"/>
    <s v="Internet"/>
    <s v="422516"/>
    <n v="-1091.9100000000001"/>
    <s v="Pagto. ref. Serviços Internet 10/23 (Fatura 1756144483  - Telefonica Brasil SA) "/>
    <s v="Serviços Internet 10/23 (Fatura 1756144483  - Telefonica Brasil SA)"/>
  </r>
  <r>
    <s v="Fevereiro"/>
    <d v="2023-02-13T00:00:00"/>
    <s v="Financeiro"/>
    <s v="IPTU IMP PREDIAL TERRIT URBANO"/>
    <x v="19"/>
    <s v="Despesas tributárias e financeiras"/>
    <n v="350004"/>
    <n v="-15173.8"/>
    <s v="Pagto. ref.  Depósito Judicial IPTU 2023 - Parc. Março 2023 "/>
    <s v=" Depósito Judicial IPTU 2023 - Parc. Março 2023"/>
  </r>
  <r>
    <s v="Março"/>
    <d v="2023-03-13T00:00:00"/>
    <s v="Financeiro"/>
    <s v="IPTU IMP PREDIAL TERRIT URBANO"/>
    <x v="19"/>
    <s v="Despesas tributárias e financeiras"/>
    <n v="350004"/>
    <n v="-15173.8"/>
    <s v="Pagto. ref.  Depósito Judicial IPTU 2023 - Parc. Fevereiro 2023 "/>
    <s v=" Depósito Judicial IPTU 2023 - Parc. Fevereiro 2023"/>
  </r>
  <r>
    <s v="Abril"/>
    <d v="2023-04-30T00:00:00"/>
    <s v="Financeiro"/>
    <s v="IPTU IMP PREDIAL TERRIT URBANO"/>
    <x v="19"/>
    <s v="Despesas tributárias e financeiras"/>
    <n v="350004"/>
    <n v="-15535.08"/>
    <s v="Pagto. ref.  Depósito Judicial IPTU 2023 - Parc. Abril 2023 "/>
    <s v=" Depósito Judicial IPTU 2023 - Parc. Abril 2023"/>
  </r>
  <r>
    <s v="Maio"/>
    <d v="2023-05-31T00:00:00"/>
    <s v="Financeiro"/>
    <s v="IPTU IMP PREDIAL TERRIT URBANO"/>
    <x v="19"/>
    <s v="Despesas tributárias e financeiras"/>
    <n v="350004"/>
    <n v="-15535.08"/>
    <s v="Pagto. ref.  Depósito Judicial IPTU 2023 - Parc. Maiol 2023 "/>
    <s v=" Depósito Judicial IPTU 2023 - Parc. Maiol 2023"/>
  </r>
  <r>
    <s v="Junho"/>
    <d v="2023-06-12T00:00:00"/>
    <s v="Financeiro"/>
    <s v="IPTU IMP PREDIAL TERRIT URBANO"/>
    <x v="19"/>
    <s v="Despesas tributárias e financeiras"/>
    <n v="350004"/>
    <n v="-15535.08"/>
    <s v="Pagto. ref.  Depósito Judicial IPTU 2023 - Parc. Junho 2023 "/>
    <s v=" Depósito Judicial IPTU 2023 - Parc. Junho 2023"/>
  </r>
  <r>
    <s v="Julho"/>
    <d v="2023-07-07T00:00:00"/>
    <s v="Financeiro"/>
    <s v="IPTU IMP PREDIAL TERRIT URBANO"/>
    <x v="19"/>
    <s v="Despesas tributárias e financeiras"/>
    <n v="350004"/>
    <n v="-15535.08"/>
    <s v="Pagto. ref.  Depósito Judicial IPTU 2023 - Parc. Julho 2023 "/>
    <s v=" Depósito Judicial IPTU 2023 - Parc. Julho 2023"/>
  </r>
  <r>
    <s v="Agosto"/>
    <d v="2023-08-08T00:00:00"/>
    <s v="Financeiro"/>
    <s v="IPTU IMP PREDIAL TERRIT URBANO"/>
    <x v="19"/>
    <s v="Despesas tributárias e financeiras"/>
    <n v="350004"/>
    <n v="-15535.08"/>
    <s v="Pagto. ref.  Depósito Judicial IPTU 2023 - Parc. Agosto 2023 "/>
    <s v=" Depósito Judicial IPTU 2023 - Parc. Agosto 2023"/>
  </r>
  <r>
    <s v="Setembro"/>
    <d v="2023-09-11T00:00:00"/>
    <s v="Financeiro"/>
    <s v="IPTU IMP PREDIAL TERRIT URBANO"/>
    <x v="19"/>
    <s v="Despesas tributárias e financeiras"/>
    <n v="350004"/>
    <n v="-15535.08"/>
    <s v="Pagto. ref.  Depósito Judicial IPTU 2023 - Parc. Setembro 2023 "/>
    <s v=" Depósito Judicial IPTU 2023 - Parc. Setembro 2023"/>
  </r>
  <r>
    <s v="Outubro"/>
    <d v="2023-10-16T00:00:00"/>
    <s v="Financeiro"/>
    <s v="IPTU IMP PREDIAL TERRIT URBANO"/>
    <x v="19"/>
    <s v="Despesas tributárias e financeiras"/>
    <n v="350004"/>
    <n v="-15535.08"/>
    <s v="Pagto. doc. N. 81020000146169685 G  a IPTU Imposto Predial "/>
    <s v="81020000146169685 G _IPTU Imposto Predial"/>
  </r>
  <r>
    <s v="Novembro"/>
    <d v="2023-11-30T00:00:00"/>
    <s v="Financeiro"/>
    <s v="IPTU IMP PREDIAL TERRIT URBANO"/>
    <x v="19"/>
    <s v="Despesas tributárias e financeiras"/>
    <s v="350004"/>
    <n v="-15535.08"/>
    <s v="Pagto. doc. N. 81020000146169685 G  a IPTU Imposto Predial "/>
    <s v="81020000146169685 G _IPTU Imposto Predial"/>
  </r>
  <r>
    <s v="Outubro"/>
    <d v="2023-10-03T00:00:00"/>
    <s v="ARTISTICO"/>
    <s v="LANCHES E REFEIÇÕES"/>
    <x v="20"/>
    <s v="Bolsa-auxílio"/>
    <s v="422518"/>
    <n v="-8959.6"/>
    <s v="Valor Ref. NF Nº 51400 De Uni Soluções Com e Serviços de Prods Embalados Ltd "/>
    <s v="51400_Uni Soluções Com e Serviços de Prods Embalados Ltd"/>
  </r>
  <r>
    <s v="Abril"/>
    <d v="2023-04-04T00:00:00"/>
    <s v="ATIVIDADES CULTURAIS"/>
    <s v="LANCHES E REFEIÇÕES"/>
    <x v="21"/>
    <s v="Atividades Culturais"/>
    <n v="422518"/>
    <n v="-835.2"/>
    <s v="Valor Ref. NF Nº 46378 De Uni Soluções Com e Serviços de Prods Embalados Ltd "/>
    <s v="46378_Uni Soluções Com e Serviços de Prods Embalados Ltd"/>
  </r>
  <r>
    <s v="Abril"/>
    <d v="2023-04-04T00:00:00"/>
    <s v="ATIVIDADES CULTURAIS"/>
    <s v="LANCHES E REFEIÇÕES"/>
    <x v="21"/>
    <s v="Atividades Culturais"/>
    <n v="422518"/>
    <n v="-835.2"/>
    <s v="Valor Ref. NF Nº 46379 De Uni Soluções Com e Serviços de Prods Embalados Ltd "/>
    <s v="46379_Uni Soluções Com e Serviços de Prods Embalados Ltd"/>
  </r>
  <r>
    <s v="Abril"/>
    <d v="2023-04-12T00:00:00"/>
    <s v="ATIVIDADES CULTURAIS"/>
    <s v="LANCHES E REFEIÇÕES"/>
    <x v="21"/>
    <s v="Atividades Culturais"/>
    <n v="422518"/>
    <n v="-812.4"/>
    <s v="Valor Ref. NF Nº 46575 De Uni Soluções Com e Serviços de Prods Embalados Ltd "/>
    <s v="46575_Uni Soluções Com e Serviços de Prods Embalados Ltd"/>
  </r>
  <r>
    <s v="Abril"/>
    <d v="2023-04-13T00:00:00"/>
    <s v="ATIVIDADES CULTURAIS"/>
    <s v="LANCHES E REFEIÇÕES"/>
    <x v="21"/>
    <s v="Atividades Culturais"/>
    <n v="422518"/>
    <n v="-1670.4"/>
    <s v="Valor Ref. NF Nº 46579 De Uni Soluções Com e Serviços de Prods Embalados Ltd "/>
    <s v="46579_Uni Soluções Com e Serviços de Prods Embalados Ltd"/>
  </r>
  <r>
    <s v="Abril"/>
    <d v="2023-04-18T00:00:00"/>
    <s v="ATIVIDADES CULTURAIS"/>
    <s v="LANCHES E REFEIÇÕES"/>
    <x v="21"/>
    <s v="Atividades Culturais"/>
    <n v="422518"/>
    <n v="-1579.2"/>
    <s v="Valor Ref. NF Nº 46704 De Uni Soluções Com e Serviços de Prods Embalados Ltd "/>
    <s v="46704_Uni Soluções Com e Serviços de Prods Embalados Ltd"/>
  </r>
  <r>
    <s v="Maio"/>
    <d v="2023-05-10T00:00:00"/>
    <s v="ATIVIDADES CULTURAIS"/>
    <s v="LANCHES E REFEIÇÕES"/>
    <x v="21"/>
    <s v="Atividades Culturais"/>
    <n v="422518"/>
    <n v="-789.6"/>
    <s v="Valor Ref. NF Nº 47262 De Uni Soluções Com e Serviços de Prods Embalados Ltd "/>
    <s v="47262_Uni Soluções Com e Serviços de Prods Embalados Ltd"/>
  </r>
  <r>
    <s v="Junho"/>
    <d v="2023-06-05T00:00:00"/>
    <s v="ATIVIDADES CULTURAIS"/>
    <s v="LANCHES E REFEIÇÕES"/>
    <x v="21"/>
    <s v="Atividades Culturais"/>
    <n v="422518"/>
    <n v="-1670.4"/>
    <s v="Valor Ref. NF Nº 47928 De Uni Soluções Com e Serviços de Prods Embalados Ltd "/>
    <s v="47928_Uni Soluções Com e Serviços de Prods Embalados Ltd"/>
  </r>
  <r>
    <s v="Junho"/>
    <d v="2023-06-05T00:00:00"/>
    <s v="ATIVIDADES CULTURAIS"/>
    <s v="LANCHES E REFEIÇÕES"/>
    <x v="21"/>
    <s v="Atividades Culturais"/>
    <n v="422518"/>
    <n v="-835.2"/>
    <s v="Valor Ref. NF Nº 47929 De Uni Soluções Com e Serviços de Prods Embalados Ltd "/>
    <s v="47929_Uni Soluções Com e Serviços de Prods Embalados Ltd"/>
  </r>
  <r>
    <s v="Junho"/>
    <d v="2023-06-21T00:00:00"/>
    <s v="ATIVIDADES CULTURAIS"/>
    <s v="LANCHES E REFEIÇÕES"/>
    <x v="21"/>
    <s v="Atividades Culturais"/>
    <n v="422518"/>
    <n v="-1670.4"/>
    <s v="Valor Ref. NF Nº 48388 De Uni Soluções Com e Serviços de Prods Embalados Ltd "/>
    <s v="48388_Uni Soluções Com e Serviços de Prods Embalados Ltd"/>
  </r>
  <r>
    <s v="Junho"/>
    <d v="2023-06-21T00:00:00"/>
    <s v="ATIVIDADES CULTURAIS"/>
    <s v="LANCHES E REFEIÇÕES"/>
    <x v="21"/>
    <s v="Atividades Culturais"/>
    <n v="422518"/>
    <n v="-1579.2"/>
    <s v="Valor Ref. NF Nº 48393 De Uni Soluções Com e Serviços de Prods Embalados Ltd "/>
    <s v="48393_Uni Soluções Com e Serviços de Prods Embalados Ltd"/>
  </r>
  <r>
    <s v="Setembro"/>
    <d v="2023-09-04T00:00:00"/>
    <s v="ATIVIDADES CULTURAIS"/>
    <s v="LANCHES E REFEIÇÕES"/>
    <x v="21"/>
    <s v="Atividades Culturais"/>
    <s v="422518"/>
    <n v="-789.6"/>
    <s v="Valor Ref. NF Nº 50520 De Uni Soluções Com e Serviços de Prods Embalados Ltd "/>
    <s v="50520_Uni Soluções Com e Serviços de Prods Embalados Ltd"/>
  </r>
  <r>
    <s v="Setembro"/>
    <d v="2023-09-05T00:00:00"/>
    <s v="ATIVIDADES CULTURAIS"/>
    <s v="LANCHES E REFEIÇÕES"/>
    <x v="21"/>
    <s v="Atividades Culturais"/>
    <s v="422518"/>
    <n v="-789.6"/>
    <s v="Valor Ref. NF Nº 50551 De Uni Soluções Com e Serviços de Prods Embalados Ltd "/>
    <s v="50551_Uni Soluções Com e Serviços de Prods Embalados Ltd"/>
  </r>
  <r>
    <s v="Outubro"/>
    <d v="2023-10-02T00:00:00"/>
    <s v="ATIVIDADES CULTURAIS"/>
    <s v="LANCHES E REFEIÇÕES"/>
    <x v="21"/>
    <s v="Atividades Culturais"/>
    <s v="422518"/>
    <n v="-1011.6"/>
    <s v="Valor Ref. NF Nº 51381 De Uni Soluções Com e Serviços de Prods Embalados Ltd "/>
    <s v="51381_Uni Soluções Com e Serviços de Prods Embalados Ltd"/>
  </r>
  <r>
    <s v="Outubro"/>
    <d v="2023-10-03T00:00:00"/>
    <s v="ATIVIDADES CULTURAIS"/>
    <s v="LANCHES E REFEIÇÕES"/>
    <x v="21"/>
    <s v="Atividades Culturais"/>
    <s v="422518"/>
    <n v="-789.6"/>
    <s v="Valor Ref. NF Nº 51404 De Uni Soluções Com e Serviços de Prods Embalados Ltd "/>
    <s v="51404_Uni Soluções Com e Serviços de Prods Embalados Ltd"/>
  </r>
  <r>
    <s v="Outubro"/>
    <d v="2023-10-03T00:00:00"/>
    <s v="ATIVIDADES CULTURAIS"/>
    <s v="LANCHES E REFEIÇÕES"/>
    <x v="21"/>
    <s v="Atividades Culturais"/>
    <s v="422518"/>
    <n v="-789.6"/>
    <s v="Valor Ref. NF Nº 51401 De Uni Soluções Com e Serviços de Prods Embalados Ltd "/>
    <s v="51401_Uni Soluções Com e Serviços de Prods Embalados Ltd"/>
  </r>
  <r>
    <s v="Outubro"/>
    <d v="2023-10-03T00:00:00"/>
    <s v="ATIVIDADES CULTURAIS"/>
    <s v="LANCHES E REFEIÇÕES"/>
    <x v="21"/>
    <s v="Atividades Culturais"/>
    <s v="422518"/>
    <n v="-789.6"/>
    <s v="Valor Ref. NF Nº 51420 De Uni Soluções Com e Serviços de Prods Embalados Ltd "/>
    <s v="51420_Uni Soluções Com e Serviços de Prods Embalados Ltd"/>
  </r>
  <r>
    <s v="Novembro"/>
    <d v="2023-11-08T00:00:00"/>
    <s v="ATIVIDADES CULTURAIS"/>
    <s v="LANCHES E REFEIÇÕES"/>
    <x v="22"/>
    <s v="Oficinas Socioeducativas"/>
    <s v="422518"/>
    <n v="-1007.16"/>
    <s v="Valor Ref. NF Nº 274 De SANTE KIT LANCHES LTDA "/>
    <s v="274_SANTE KIT LANCHES LTDA"/>
  </r>
  <r>
    <s v="Novembro"/>
    <d v="2023-11-08T00:00:00"/>
    <s v="ATIVIDADES CULTURAIS"/>
    <s v="LANCHES E REFEIÇÕES"/>
    <x v="22"/>
    <s v="Oficinas Socioeducativas"/>
    <s v="422518"/>
    <n v="-1007.16"/>
    <s v="Valor Ref. NF Nº 270 De SANTE KIT LANCHES LTDA "/>
    <s v="270_SANTE KIT LANCHES LTDA"/>
  </r>
  <r>
    <s v="Novembro"/>
    <d v="2023-11-08T00:00:00"/>
    <s v="ATIVIDADES CULTURAIS"/>
    <s v="LANCHES E REFEIÇÕES"/>
    <x v="22"/>
    <s v="Oficinas Socioeducativas"/>
    <s v="422518"/>
    <n v="-3024"/>
    <s v="Valor Ref. NF Nº 9713 De SUMMER COMERCIO DE KIT LANCHES LTDA "/>
    <s v="9713_SUMMER COMERCIO DE KIT LANCHES LTDA"/>
  </r>
  <r>
    <s v="Novembro"/>
    <d v="2023-11-16T00:00:00"/>
    <s v="ATIVIDADES CULTURAIS"/>
    <s v="LANCHES E REFEIÇÕES"/>
    <x v="22"/>
    <s v="Oficinas Socioeducativas"/>
    <s v="422518"/>
    <n v="-3205.6"/>
    <s v="Valor Ref. NF Nº 53005 De Uni Soluções Com e Serviços de Prods Embalados Ltd "/>
    <s v="53005_Uni Soluções Com e Serviços de Prods Embalados Ltd"/>
  </r>
  <r>
    <s v="Novembro"/>
    <d v="2023-11-17T00:00:00"/>
    <s v="ATIVIDADES CULTURAIS"/>
    <s v="LANCHES E REFEIÇÕES"/>
    <x v="22"/>
    <s v="Oficinas Socioeducativas"/>
    <s v="422518"/>
    <n v="-939.6"/>
    <s v="Valor Ref. NF Nº 51481 De Uni Soluções Com e Serviços de Prods Embalados Ltd "/>
    <s v="51481_Uni Soluções Com e Serviços de Prods Embalados Ltd"/>
  </r>
  <r>
    <s v="Dezembro"/>
    <d v="2023-12-01T00:00:00"/>
    <s v="ATIVIDADES CULTURAIS"/>
    <s v="LANCHES E REFEIÇÕES"/>
    <x v="22"/>
    <s v="Oficinas Socioeducativas"/>
    <s v="422518"/>
    <n v="-3249.6"/>
    <s v="Valor Ref. NF Nº 53489 De Uni Soluções Com e Serviços de Prods Embalados Ltd "/>
    <s v="53489_Uni Soluções Com e Serviços de Prods Embalados Ltd"/>
  </r>
  <r>
    <s v="Dezembro"/>
    <d v="2023-12-01T00:00:00"/>
    <s v="ATIVIDADES CULTURAIS"/>
    <s v="LANCHES E REFEIÇÕES"/>
    <x v="22"/>
    <s v="Oficinas Socioeducativas"/>
    <s v="422518"/>
    <n v="-3340.8"/>
    <s v="Valor Ref. NF Nº 53496 De Uni Soluções Com e Serviços de Prods Embalados Ltd "/>
    <s v="53496_Uni Soluções Com e Serviços de Prods Embalados Ltd"/>
  </r>
  <r>
    <s v="Dezembro"/>
    <d v="2023-12-01T00:00:00"/>
    <s v="ATIVIDADES CULTURAIS"/>
    <s v="LANCHES E REFEIÇÕES"/>
    <x v="22"/>
    <s v="Oficinas Socioeducativas"/>
    <s v="422518"/>
    <n v="-1390"/>
    <s v="Valor Ref. NF Nº 29845 De MARIEL ALIMENTOS LTDA "/>
    <s v="29845_MARIEL ALIMENTOS LTDA"/>
  </r>
  <r>
    <s v="Dezembro"/>
    <d v="2023-12-01T00:00:00"/>
    <s v="ATIVIDADES CULTURAIS"/>
    <s v="LANCHES E REFEIÇÕES"/>
    <x v="22"/>
    <s v="Oficinas Socioeducativas"/>
    <s v="422518"/>
    <n v="-1390"/>
    <s v="Valor Ref. NF Nº 29846 De MARIEL ALIMENTOS LTDA "/>
    <s v="29846_MARIEL ALIMENTOS LTDA"/>
  </r>
  <r>
    <s v="Dezembro"/>
    <d v="2023-12-01T00:00:00"/>
    <s v="ATIVIDADES CULTURAIS"/>
    <s v="LANCHES E REFEIÇÕES"/>
    <x v="22"/>
    <s v="Oficinas Socioeducativas"/>
    <s v="422518"/>
    <n v="-1390"/>
    <s v="Valor Ref. NF Nº 29847 De MARIEL ALIMENTOS LTDA "/>
    <s v="29847_MARIEL ALIMENTOS LTDA"/>
  </r>
  <r>
    <s v="Dezembro"/>
    <d v="2023-12-01T00:00:00"/>
    <s v="ATIVIDADES CULTURAIS"/>
    <s v="LANCHES E REFEIÇÕES"/>
    <x v="22"/>
    <s v="Oficinas Socioeducativas"/>
    <s v="422518"/>
    <n v="-1390"/>
    <s v="Valor Ref. NF Nº 29848 De MARIEL ALIMENTOS LTDA "/>
    <s v="29848_MARIEL ALIMENTOS LTDA"/>
  </r>
  <r>
    <s v="Dezembro"/>
    <d v="2023-12-01T00:00:00"/>
    <s v="ATIVIDADES CULTURAIS"/>
    <s v="LANCHES E REFEIÇÕES"/>
    <x v="22"/>
    <s v="Oficinas Socioeducativas"/>
    <s v="422518"/>
    <n v="-1390"/>
    <s v="Valor Ref. NF Nº 29849 De MARIEL ALIMENTOS LTDA "/>
    <s v="29849_MARIEL ALIMENTOS LTDA"/>
  </r>
  <r>
    <s v="Agosto"/>
    <d v="2023-08-04T00:00:00"/>
    <s v="BANCAS"/>
    <s v="LANCHES E REFEIÇÕES"/>
    <x v="8"/>
    <s v="Bancas"/>
    <n v="422518"/>
    <n v="-246"/>
    <s v="Valor Ref. NF Nº 49615 De Uni Soluções Com e Serviços de Prods Embalados Ltd "/>
    <s v="49615_Uni Soluções Com e Serviços de Prods Embalados Ltd"/>
  </r>
  <r>
    <s v="Abril"/>
    <d v="2023-04-06T00:00:00"/>
    <s v="BOLSA AUXILIO"/>
    <s v="LANCHES E REFEIÇÕES"/>
    <x v="20"/>
    <s v="Bolsa-auxílio"/>
    <n v="422518"/>
    <n v="-1160"/>
    <s v="Nota fiscal N. 45 - Dona There - Café &amp; Grill Ltda "/>
    <s v="45 - Dona There - Café &amp; Grill Ltda"/>
  </r>
  <r>
    <s v="Abril"/>
    <d v="2023-04-13T00:00:00"/>
    <s v="BOLSA AUXILIO"/>
    <s v="LANCHES E REFEIÇÕES"/>
    <x v="20"/>
    <s v="Bolsa-auxílio"/>
    <n v="422518"/>
    <n v="-3820"/>
    <s v="Nota fiscal N. 46586 - Un Soluções Com. e Serviços de Prods. Embalados "/>
    <s v="46586 - Un Soluções Com. e Serviços de Prods. Embalados"/>
  </r>
  <r>
    <s v="Abril"/>
    <d v="2023-04-13T00:00:00"/>
    <s v="BOLSA AUXILIO"/>
    <s v="LANCHES E REFEIÇÕES"/>
    <x v="20"/>
    <s v="Bolsa-auxílio"/>
    <n v="422518"/>
    <n v="-3904"/>
    <s v="Nota fiscal N. 46589 - Un Soluções Com. e Serviços de Prods. Embalados "/>
    <s v="46589 - Un Soluções Com. e Serviços de Prods. Embalados"/>
  </r>
  <r>
    <s v="Abril"/>
    <d v="2023-04-13T00:00:00"/>
    <s v="BOLSA AUXILIO"/>
    <s v="LANCHES E REFEIÇÕES"/>
    <x v="20"/>
    <s v="Bolsa-auxílio"/>
    <n v="422518"/>
    <n v="-3904"/>
    <s v="Nota fiscal N. 46588 - Compra de kit lanches -  UniSoluções  "/>
    <s v="46588 - Compra de kit lanches -  UniSoluções "/>
  </r>
  <r>
    <s v="Abril"/>
    <d v="2023-04-13T00:00:00"/>
    <s v="BOLSA AUXILIO"/>
    <s v="LANCHES E REFEIÇÕES"/>
    <x v="20"/>
    <s v="Bolsa-auxílio"/>
    <n v="422518"/>
    <n v="-3904"/>
    <s v="Nota fiscal N. 46587 - Compra de kit lanches -  UniSoluções  "/>
    <s v="46587 - Compra de kit lanches -  UniSoluções "/>
  </r>
  <r>
    <s v="Abril"/>
    <d v="2023-04-13T00:00:00"/>
    <s v="BOLSA AUXILIO"/>
    <s v="LANCHES E REFEIÇÕES"/>
    <x v="20"/>
    <s v="Bolsa-auxílio"/>
    <n v="422518"/>
    <n v="-4855.6000000000004"/>
    <s v="Valor Ref. NF Nº 46578 De Uni Soluções Com e Serviços de Prods Embalados Ltd "/>
    <s v="46578_Uni Soluções Com e Serviços de Prods Embalados Ltd"/>
  </r>
  <r>
    <s v="Abril"/>
    <d v="2023-04-18T00:00:00"/>
    <s v="BOLSA AUXILIO"/>
    <s v="LANCHES E REFEIÇÕES"/>
    <x v="20"/>
    <s v="Bolsa-auxílio"/>
    <n v="422518"/>
    <n v="-4320"/>
    <s v="Valor Ref. NF Nº 46700 De Uni Soluções Com e Serviços de Prods Embalados Ltd "/>
    <s v="46700_Uni Soluções Com e Serviços de Prods Embalados Ltd"/>
  </r>
  <r>
    <s v="Abril"/>
    <d v="2023-04-18T00:00:00"/>
    <s v="BOLSA AUXILIO"/>
    <s v="LANCHES E REFEIÇÕES"/>
    <x v="20"/>
    <s v="Bolsa-auxílio"/>
    <n v="422518"/>
    <n v="-5264.4"/>
    <s v="Valor Ref. NF Nº 46702 De Uni Soluções Com e Serviços de Prods Embalados Ltd "/>
    <s v="46702_Uni Soluções Com e Serviços de Prods Embalados Ltd"/>
  </r>
  <r>
    <s v="Maio"/>
    <d v="2023-05-02T00:00:00"/>
    <s v="BOLSA AUXILIO"/>
    <s v="LANCHES E REFEIÇÕES"/>
    <x v="20"/>
    <s v="Bolsa-auxílio"/>
    <n v="422518"/>
    <n v="-840"/>
    <s v="Nota fiscal N. 47 - Dona There - Café &amp; Grill Ltda "/>
    <s v="47 - Dona There - Café &amp; Grill Ltda"/>
  </r>
  <r>
    <s v="Maio"/>
    <d v="2023-05-02T00:00:00"/>
    <s v="BOLSA AUXILIO"/>
    <s v="LANCHES E REFEIÇÕES"/>
    <x v="20"/>
    <s v="Bolsa-auxílio"/>
    <n v="422518"/>
    <n v="-1680"/>
    <s v="Nota fiscal N. 48 - Dona There - Café &amp; Grill Ltda "/>
    <s v="48 - Dona There - Café &amp; Grill Ltda"/>
  </r>
  <r>
    <s v="Maio"/>
    <d v="2023-05-02T00:00:00"/>
    <s v="BOLSA AUXILIO"/>
    <s v="LANCHES E REFEIÇÕES"/>
    <x v="20"/>
    <s v="Bolsa-auxílio"/>
    <n v="422518"/>
    <n v="-1440"/>
    <s v="Nota fiscal N. 52 - Dona There - Café &amp; Grill Ltda "/>
    <s v="52 - Dona There - Café &amp; Grill Ltda"/>
  </r>
  <r>
    <s v="Maio"/>
    <d v="2023-05-09T00:00:00"/>
    <s v="BOLSA AUXILIO"/>
    <s v="LANCHES E REFEIÇÕES"/>
    <x v="20"/>
    <s v="Bolsa-auxílio"/>
    <n v="422518"/>
    <n v="-4639.2"/>
    <s v="Valor Ref. NF Nº 47187 De Uni Soluções Com e Serviços de Prods Embalados Ltd "/>
    <s v="47187_Uni Soluções Com e Serviços de Prods Embalados Ltd"/>
  </r>
  <r>
    <s v="Maio"/>
    <d v="2023-05-09T00:00:00"/>
    <s v="BOLSA AUXILIO"/>
    <s v="LANCHES E REFEIÇÕES"/>
    <x v="20"/>
    <s v="Bolsa-auxílio"/>
    <n v="422518"/>
    <n v="-940"/>
    <s v="Nota fiscal N. 49 - Dona There - Café &amp; Grill Ltda "/>
    <s v="49 - Dona There - Café &amp; Grill Ltda"/>
  </r>
  <r>
    <s v="Maio"/>
    <d v="2023-05-16T00:00:00"/>
    <s v="BOLSA AUXILIO"/>
    <s v="LANCHES E REFEIÇÕES"/>
    <x v="20"/>
    <s v="Bolsa-auxílio"/>
    <n v="422518"/>
    <n v="-4507.6000000000004"/>
    <s v="Valor Ref. NF Nº 47405 De Uni Soluções Com e Serviços de Prods Embalados Ltd "/>
    <s v="47405_Uni Soluções Com e Serviços de Prods Embalados Ltd"/>
  </r>
  <r>
    <s v="Maio"/>
    <d v="2023-05-19T00:00:00"/>
    <s v="BOLSA AUXILIO"/>
    <s v="LANCHES E REFEIÇÕES"/>
    <x v="20"/>
    <s v="Bolsa-auxílio"/>
    <n v="422518"/>
    <n v="-5266"/>
    <s v="Valor Ref. NF Nº 47512 De Uni Soluções Com e Serviços de Prods Embalados Ltd "/>
    <s v="47512_Uni Soluções Com e Serviços de Prods Embalados Ltd"/>
  </r>
  <r>
    <s v="Maio"/>
    <d v="2023-05-19T00:00:00"/>
    <s v="BOLSA AUXILIO"/>
    <s v="LANCHES E REFEIÇÕES"/>
    <x v="20"/>
    <s v="Bolsa-auxílio"/>
    <n v="422518"/>
    <n v="-2181.1999999999998"/>
    <s v="Valor Ref. NF Nº 47514 De Uni Soluções Com e Serviços de Prods Embalados Ltd "/>
    <s v="47514_Uni Soluções Com e Serviços de Prods Embalados Ltd"/>
  </r>
  <r>
    <s v="Junho"/>
    <d v="2023-06-05T00:00:00"/>
    <s v="BOLSA AUXILIO"/>
    <s v="LANCHES E REFEIÇÕES"/>
    <x v="20"/>
    <s v="Bolsa-auxílio"/>
    <n v="422518"/>
    <n v="-7356.2"/>
    <s v="Valor Ref. NF Nº 47916 De Uni Soluções Com e Serviços de Prods Embalados Ltd "/>
    <s v="47916_Uni Soluções Com e Serviços de Prods Embalados Ltd"/>
  </r>
  <r>
    <s v="Junho"/>
    <d v="2023-06-05T00:00:00"/>
    <s v="BOLSA AUXILIO"/>
    <s v="LANCHES E REFEIÇÕES"/>
    <x v="20"/>
    <s v="Bolsa-auxílio"/>
    <n v="422518"/>
    <n v="-3774.4"/>
    <s v="Valor Ref. NF Nº 47917 De Uni Soluções Com e Serviços de Prods Embalados Ltd "/>
    <s v="47917_Uni Soluções Com e Serviços de Prods Embalados Ltd"/>
  </r>
  <r>
    <s v="Junho"/>
    <d v="2023-06-05T00:00:00"/>
    <s v="BOLSA AUXILIO"/>
    <s v="LANCHES E REFEIÇÕES"/>
    <x v="20"/>
    <s v="Bolsa-auxílio"/>
    <n v="422518"/>
    <n v="-3031"/>
    <s v="Valor Ref. NF Nº 47918 De Uni Soluções Com e Serviços de Prods Embalados Ltd "/>
    <s v="47918_Uni Soluções Com e Serviços de Prods Embalados Ltd"/>
  </r>
  <r>
    <s v="Junho"/>
    <d v="2023-06-21T00:00:00"/>
    <s v="BOLSA AUXILIO"/>
    <s v="LANCHES E REFEIÇÕES"/>
    <x v="20"/>
    <s v="Bolsa-auxílio"/>
    <n v="422518"/>
    <n v="-5049.8"/>
    <s v="Valor Ref. NF Nº 48392 De Uni Soluções Com e Serviços de Prods Embalados Ltd "/>
    <s v="48392_Uni Soluções Com e Serviços de Prods Embalados Ltd"/>
  </r>
  <r>
    <s v="Julho"/>
    <d v="2023-07-04T00:00:00"/>
    <s v="BOLSA AUXILIO"/>
    <s v="LANCHES E REFEIÇÕES"/>
    <x v="20"/>
    <s v="Bolsa-auxílio"/>
    <n v="422518"/>
    <n v="-4933.6000000000004"/>
    <s v="Valor Ref. NF Nº 48726 De Uni Soluções Com e Serviços de Prods Embalados Ltd "/>
    <s v="48726_Uni Soluções Com e Serviços de Prods Embalados Ltd"/>
  </r>
  <r>
    <s v="Julho"/>
    <d v="2023-07-04T00:00:00"/>
    <s v="BOLSA AUXILIO"/>
    <s v="LANCHES E REFEIÇÕES"/>
    <x v="20"/>
    <s v="Bolsa-auxílio"/>
    <n v="422518"/>
    <n v="-3579.2"/>
    <s v="Valor Ref. NF Nº 48729 De Uni Soluções Com e Serviços de Prods Embalados Ltd "/>
    <s v="48729_Uni Soluções Com e Serviços de Prods Embalados Ltd"/>
  </r>
  <r>
    <s v="Julho"/>
    <d v="2023-07-15T00:00:00"/>
    <s v="BOLSA AUXILIO"/>
    <s v="LANCHES E REFEIÇÕES"/>
    <x v="20"/>
    <s v="Bolsa-auxílio"/>
    <n v="422518"/>
    <n v="-8450"/>
    <s v="Nota fiscal N. 67 - Nortic Foods Restaurantes e Eventos  "/>
    <s v="67 - Nortic Foods Restaurantes e Eventos "/>
  </r>
  <r>
    <s v="Julho"/>
    <d v="2023-07-18T00:00:00"/>
    <s v="BOLSA AUXILIO"/>
    <s v="LANCHES E REFEIÇÕES"/>
    <x v="20"/>
    <s v="Bolsa-auxílio"/>
    <n v="422518"/>
    <n v="-6572"/>
    <s v="Valor Ref. NF Nº 49114 De Uni Soluções Com e Serviços de Prods Embalados Ltd "/>
    <s v="49114_Uni Soluções Com e Serviços de Prods Embalados Ltd"/>
  </r>
  <r>
    <s v="Julho"/>
    <d v="2023-07-19T00:00:00"/>
    <s v="BOLSA AUXILIO"/>
    <s v="LANCHES E REFEIÇÕES"/>
    <x v="20"/>
    <s v="Bolsa-auxílio"/>
    <n v="422518"/>
    <n v="-2020"/>
    <s v="Nota fiscal N. 56 - Dona There - Café &amp; Grill Ltda "/>
    <s v="56 - Dona There - Café &amp; Grill Ltda"/>
  </r>
  <r>
    <s v="Agosto"/>
    <d v="2023-08-08T00:00:00"/>
    <s v="BOLSA AUXILIO"/>
    <s v="LANCHES E REFEIÇÕES"/>
    <x v="20"/>
    <s v="Bolsa-auxílio"/>
    <n v="422518"/>
    <n v="-4767.3999999999996"/>
    <s v="Valor Ref. NF Nº 49680 De Uni Soluções Com e Serviços de Prods Embalados Ltd "/>
    <s v="49680_Uni Soluções Com e Serviços de Prods Embalados Ltd"/>
  </r>
  <r>
    <s v="Agosto"/>
    <d v="2023-08-15T00:00:00"/>
    <s v="BOLSA AUXILIO"/>
    <s v="LANCHES E REFEIÇÕES"/>
    <x v="20"/>
    <s v="Bolsa-auxílio"/>
    <n v="422518"/>
    <n v="-1000"/>
    <s v="Nota fiscal N. 58 - Dona There - Café &amp; Grill Ltda "/>
    <s v="58 - Dona There - Café &amp; Grill Ltda"/>
  </r>
  <r>
    <s v="Agosto"/>
    <d v="2023-08-28T00:00:00"/>
    <s v="BOLSA AUXILIO"/>
    <s v="LANCHES E REFEIÇÕES"/>
    <x v="20"/>
    <s v="Bolsa-auxílio"/>
    <n v="422518"/>
    <n v="-1100"/>
    <s v="Nota fiscal N. 59 - Dona There - Café &amp; Grill Ltda "/>
    <s v="59 - Dona There - Café &amp; Grill Ltda"/>
  </r>
  <r>
    <s v="Setembro"/>
    <d v="2023-09-01T00:00:00"/>
    <s v="BOLSA AUXILIO"/>
    <s v="LANCHES E REFEIÇÕES"/>
    <x v="20"/>
    <s v="Bolsa-auxílio"/>
    <s v="422518"/>
    <n v="-469.4"/>
    <s v="Valor Ref. NF Nº 50450 De Uni Soluções Com e Serviços de Prods Embalados Ltd "/>
    <s v="50450_Uni Soluções Com e Serviços de Prods Embalados Ltd"/>
  </r>
  <r>
    <s v="Setembro"/>
    <d v="2023-09-05T00:00:00"/>
    <s v="BOLSA AUXILIO"/>
    <s v="LANCHES E REFEIÇÕES"/>
    <x v="20"/>
    <s v="Bolsa-auxílio"/>
    <s v="422518"/>
    <n v="-6476.2"/>
    <s v="Valor Ref. NF Nº 50550 De Uni Soluções Com e Serviços de Prods Embalados Ltd "/>
    <s v="50550_Uni Soluções Com e Serviços de Prods Embalados Ltd"/>
  </r>
  <r>
    <s v="Setembro"/>
    <d v="2023-09-05T00:00:00"/>
    <s v="BOLSA AUXILIO"/>
    <s v="LANCHES E REFEIÇÕES"/>
    <x v="20"/>
    <s v="Bolsa-auxílio"/>
    <s v="422518"/>
    <n v="-4767.3999999999996"/>
    <s v="Valor Ref. NF Nº 50555 De Uni Soluções Com e Serviços de Prods Embalados Ltd "/>
    <s v="50555_Uni Soluções Com e Serviços de Prods Embalados Ltd"/>
  </r>
  <r>
    <s v="Setembro"/>
    <d v="2023-09-05T00:00:00"/>
    <s v="BOLSA AUXILIO"/>
    <s v="LANCHES E REFEIÇÕES"/>
    <x v="20"/>
    <s v="Bolsa-auxílio"/>
    <s v="422518"/>
    <n v="-5284.4"/>
    <s v="Valor Ref. NF Nº 50559 De Uni Soluções Com e Serviços de Prods Embalados Ltd "/>
    <s v="50559_Uni Soluções Com e Serviços de Prods Embalados Ltd"/>
  </r>
  <r>
    <s v="Setembro"/>
    <d v="2023-09-05T00:00:00"/>
    <s v="BOLSA AUXILIO"/>
    <s v="LANCHES E REFEIÇÕES"/>
    <x v="20"/>
    <s v="Bolsa-auxílio"/>
    <s v="422518"/>
    <n v="-5363.4"/>
    <s v="Valor Ref. NF Nº 50560 De Uni Soluções Com e Serviços de Prods Embalados Ltd "/>
    <s v="50560_Uni Soluções Com e Serviços de Prods Embalados Ltd"/>
  </r>
  <r>
    <s v="Setembro"/>
    <d v="2023-09-06T00:00:00"/>
    <s v="BOLSA AUXILIO"/>
    <s v="LANCHES E REFEIÇÕES"/>
    <x v="20"/>
    <s v="Bolsa-auxílio"/>
    <s v="422518"/>
    <n v="-2540"/>
    <s v="Nota fiscal N. 60 - Dona There - Café &amp; Grill Ltda "/>
    <s v="60 - Dona There - Café &amp; Grill Ltda"/>
  </r>
  <r>
    <s v="Setembro"/>
    <d v="2023-09-12T00:00:00"/>
    <s v="BOLSA AUXILIO"/>
    <s v="LANCHES E REFEIÇÕES"/>
    <x v="20"/>
    <s v="Bolsa-auxílio"/>
    <s v="422518"/>
    <n v="-1023.2"/>
    <s v="Valor Ref. NF Nº 50730 De Uni Soluções Com e Serviços de Prods Embalados Ltd "/>
    <s v="50730_Uni Soluções Com e Serviços de Prods Embalados Ltd"/>
  </r>
  <r>
    <s v="Setembro"/>
    <d v="2023-09-13T00:00:00"/>
    <s v="BOLSA AUXILIO"/>
    <s v="LANCHES E REFEIÇÕES"/>
    <x v="20"/>
    <s v="Bolsa-auxílio"/>
    <s v="422518"/>
    <n v="-469.4"/>
    <s v="Valor Ref. NF Nº 50791 De Uni Soluções Com e Serviços de Prods Embalados Ltd "/>
    <s v="50791_Uni Soluções Com e Serviços de Prods Embalados Ltd"/>
  </r>
  <r>
    <s v="Setembro"/>
    <d v="2023-09-14T00:00:00"/>
    <s v="BOLSA AUXILIO"/>
    <s v="LANCHES E REFEIÇÕES"/>
    <x v="20"/>
    <s v="Bolsa-auxílio"/>
    <s v="422518"/>
    <n v="-1386.8"/>
    <s v="Valor Ref. NF Nº 50867 De Uni Soluções Com e Serviços de Prods Embalados Ltd "/>
    <s v="50867_Uni Soluções Com e Serviços de Prods Embalados Ltd"/>
  </r>
  <r>
    <s v="Setembro"/>
    <d v="2023-09-15T00:00:00"/>
    <s v="BOLSA AUXILIO"/>
    <s v="LANCHES E REFEIÇÕES"/>
    <x v="20"/>
    <s v="Bolsa-auxílio"/>
    <s v="422518"/>
    <n v="-469.4"/>
    <s v="Valor Ref. NF Nº 50901 De Uni Soluções Com e Serviços de Prods Embalados Ltd "/>
    <s v="50901_Uni Soluções Com e Serviços de Prods Embalados Ltd"/>
  </r>
  <r>
    <s v="Setembro"/>
    <d v="2023-09-15T00:00:00"/>
    <s v="BOLSA AUXILIO"/>
    <s v="LANCHES E REFEIÇÕES"/>
    <x v="20"/>
    <s v="Bolsa-auxílio"/>
    <s v="422518"/>
    <n v="-3996"/>
    <s v="Valor Ref. NF Nº 50931 De Uni Soluções Com e Serviços de Prods Embalados Ltd "/>
    <s v="50931_Uni Soluções Com e Serviços de Prods Embalados Ltd"/>
  </r>
  <r>
    <s v="Setembro"/>
    <d v="2023-09-18T00:00:00"/>
    <s v="BOLSA AUXILIO"/>
    <s v="LANCHES E REFEIÇÕES"/>
    <x v="20"/>
    <s v="Bolsa-auxílio"/>
    <s v="422518"/>
    <n v="-1240"/>
    <s v="Nota fiscal N. 61 - Dona There - Café &amp; Grill Ltda "/>
    <s v="61 - Dona There - Café &amp; Grill Ltda"/>
  </r>
  <r>
    <s v="Outubro"/>
    <d v="2023-10-03T00:00:00"/>
    <s v="BOLSA AUXILIO"/>
    <s v="LANCHES E REFEIÇÕES"/>
    <x v="20"/>
    <s v="Bolsa-auxílio"/>
    <s v="422518"/>
    <n v="-719.6"/>
    <s v="Valor Ref. NF Nº 51403 De Uni Soluções Com e Serviços de Prods Embalados Ltd "/>
    <s v="51403_Uni Soluções Com e Serviços de Prods Embalados Ltd"/>
  </r>
  <r>
    <s v="Outubro"/>
    <d v="2023-10-03T00:00:00"/>
    <s v="BOLSA AUXILIO"/>
    <s v="LANCHES E REFEIÇÕES"/>
    <x v="20"/>
    <s v="Bolsa-auxílio"/>
    <s v="422518"/>
    <n v="-446.6"/>
    <s v="Valor Ref. NF Nº 51399 De Uni Soluções Com e Serviços de Prods Embalados Ltd "/>
    <s v="51399_Uni Soluções Com e Serviços de Prods Embalados Ltd"/>
  </r>
  <r>
    <s v="Outubro"/>
    <d v="2023-10-06T00:00:00"/>
    <s v="BOLSA AUXILIO"/>
    <s v="LANCHES E REFEIÇÕES"/>
    <x v="20"/>
    <s v="Bolsa-auxílio"/>
    <s v="422518"/>
    <n v="-446.6"/>
    <s v="Valor Ref. NF Nº 51557 De Uni Soluções Com e Serviços de Prods Embalados Ltd "/>
    <s v="51557_Uni Soluções Com e Serviços de Prods Embalados Ltd"/>
  </r>
  <r>
    <s v="Outubro"/>
    <d v="2023-10-10T00:00:00"/>
    <s v="BOLSA AUXILIO"/>
    <s v="LANCHES E REFEIÇÕES"/>
    <x v="20"/>
    <s v="Bolsa-auxílio"/>
    <s v="422518"/>
    <n v="-1240"/>
    <s v="Nota fiscal N. 76 - Dona There - Café &amp; Grill Ltda "/>
    <s v="76 - Dona There - Café &amp; Grill Ltda"/>
  </r>
  <r>
    <s v="Outubro"/>
    <d v="2023-10-20T00:00:00"/>
    <s v="BOLSA AUXILIO"/>
    <s v="LANCHES E REFEIÇÕES"/>
    <x v="20"/>
    <s v="Bolsa-auxílio"/>
    <s v="422518"/>
    <n v="-719.6"/>
    <s v="Valor Ref. NF Nº 52027 De Uni Soluções Com e Serviços de Prods Embalados Ltd "/>
    <s v="52027_Uni Soluções Com e Serviços de Prods Embalados Ltd"/>
  </r>
  <r>
    <s v="Outubro"/>
    <d v="2023-10-23T00:00:00"/>
    <s v="BOLSA AUXILIO"/>
    <s v="LANCHES E REFEIÇÕES"/>
    <x v="20"/>
    <s v="Bolsa-auxílio"/>
    <s v="422518"/>
    <n v="-2160"/>
    <s v="Nota fiscal N. 84 - Dona There Café &amp; Grill "/>
    <s v="84 - Dona There Café &amp; Grill"/>
  </r>
  <r>
    <s v="Novembro"/>
    <d v="2023-11-02T00:00:00"/>
    <s v="BOLSA AUXILIO"/>
    <s v="LANCHES E REFEIÇÕES"/>
    <x v="22"/>
    <s v="Oficinas Socioeducativas"/>
    <s v="422518"/>
    <n v="-4154.3999999999996"/>
    <s v="Valor Ref. NF Nº 52533 De Uni Soluções Com e Serviços de Prods Embalados Ltd "/>
    <s v="52533_Uni Soluções Com e Serviços de Prods Embalados Ltd"/>
  </r>
  <r>
    <s v="Novembro"/>
    <d v="2023-11-02T00:00:00"/>
    <s v="BOLSA AUXILIO"/>
    <s v="LANCHES E REFEIÇÕES"/>
    <x v="22"/>
    <s v="Oficinas Socioeducativas"/>
    <s v="422518"/>
    <n v="-446.6"/>
    <s v="Valor Ref. NF Nº 52544 De Uni Soluções Com e Serviços de Prods Embalados Ltd "/>
    <s v="52544_Uni Soluções Com e Serviços de Prods Embalados Ltd"/>
  </r>
  <r>
    <s v="Novembro"/>
    <d v="2023-11-02T00:00:00"/>
    <s v="BOLSA AUXILIO"/>
    <s v="LANCHES E REFEIÇÕES"/>
    <x v="22"/>
    <s v="Oficinas Socioeducativas"/>
    <s v="422518"/>
    <n v="-4374.8"/>
    <s v="Valor Ref. NF Nº 52547 De Uni Soluções Com e Serviços de Prods Embalados Ltd "/>
    <s v="52547_Uni Soluções Com e Serviços de Prods Embalados Ltd"/>
  </r>
  <r>
    <s v="Novembro"/>
    <d v="2023-11-02T00:00:00"/>
    <s v="BOLSA AUXILIO"/>
    <s v="LANCHES E REFEIÇÕES"/>
    <x v="22"/>
    <s v="Oficinas Socioeducativas"/>
    <s v="422518"/>
    <n v="-5596.8"/>
    <s v="Valor Ref. NF Nº 52534 De Uni Soluções Com e Serviços de Prods Embalados Ltd "/>
    <s v="52534_Uni Soluções Com e Serviços de Prods Embalados Ltd"/>
  </r>
  <r>
    <s v="Novembro"/>
    <d v="2023-11-06T00:00:00"/>
    <s v="BOLSA AUXILIO"/>
    <s v="LANCHES E REFEIÇÕES"/>
    <x v="22"/>
    <s v="Oficinas Socioeducativas"/>
    <s v="422518"/>
    <n v="-1540"/>
    <s v="Nota fiscal N. 86 - Dona There Café &amp; Grill "/>
    <s v="86 - Dona There Café &amp; Grill"/>
  </r>
  <r>
    <s v="Novembro"/>
    <d v="2023-11-16T00:00:00"/>
    <s v="BOLSA AUXILIO"/>
    <s v="LANCHES E REFEIÇÕES"/>
    <x v="22"/>
    <s v="Oficinas Socioeducativas"/>
    <s v="422518"/>
    <n v="-5685"/>
    <s v="Valor Ref. NF Nº 52996 De Uni Soluções Com e Serviços de Prods Embalados Ltd "/>
    <s v="52996_Uni Soluções Com e Serviços de Prods Embalados Ltd"/>
  </r>
  <r>
    <s v="Novembro"/>
    <d v="2023-11-17T00:00:00"/>
    <s v="BOLSA AUXILIO"/>
    <s v="LANCHES E REFEIÇÕES"/>
    <x v="22"/>
    <s v="Oficinas Socioeducativas"/>
    <s v="422518"/>
    <n v="-546.6"/>
    <s v="Valor Ref. NF Nº 53103 De Uni Soluções Com e Serviços de Prods Embalados Ltd "/>
    <s v="53103_Uni Soluções Com e Serviços de Prods Embalados Ltd"/>
  </r>
  <r>
    <s v="Novembro"/>
    <d v="2023-11-22T00:00:00"/>
    <s v="BOLSA AUXILIO"/>
    <s v="LANCHES E REFEIÇÕES"/>
    <x v="22"/>
    <s v="Oficinas Socioeducativas"/>
    <s v="422518"/>
    <n v="-4830.6000000000004"/>
    <s v="Valor Ref. NF Nº 53208 De Uni Soluções Com e Serviços de Prods Embalados Ltd "/>
    <s v="53208_Uni Soluções Com e Serviços de Prods Embalados Ltd"/>
  </r>
  <r>
    <s v="Dezembro"/>
    <d v="2023-12-01T00:00:00"/>
    <s v="BOLSA AUXILIO"/>
    <s v="LANCHES E REFEIÇÕES"/>
    <x v="22"/>
    <s v="Oficinas Socioeducativas"/>
    <s v="422518"/>
    <n v="-7477.4"/>
    <s v="Valor Ref. NF Nº 53490 De Uni Soluções Com e Serviços de Prods Embalados Ltd "/>
    <s v="53490_Uni Soluções Com e Serviços de Prods Embalados Ltd"/>
  </r>
  <r>
    <s v="Dezembro"/>
    <d v="2023-12-01T00:00:00"/>
    <s v="BOLSA AUXILIO"/>
    <s v="LANCHES E REFEIÇÕES"/>
    <x v="22"/>
    <s v="Oficinas Socioeducativas"/>
    <s v="422518"/>
    <n v="-546.6"/>
    <s v="Valor Ref. NF Nº 53491 De Uni Soluções Com e Serviços de Prods Embalados Ltd "/>
    <s v="53491_Uni Soluções Com e Serviços de Prods Embalados Ltd"/>
  </r>
  <r>
    <s v="Dezembro"/>
    <d v="2023-12-01T00:00:00"/>
    <s v="BOLSA AUXILIO"/>
    <s v="LANCHES E REFEIÇÕES"/>
    <x v="22"/>
    <s v="Oficinas Socioeducativas"/>
    <s v="422518"/>
    <n v="-9094.7999999999993"/>
    <s v="Valor Ref. NF Nº 53500 De Uni Soluções Com e Serviços de Prods Embalados Ltd "/>
    <s v="53500_Uni Soluções Com e Serviços de Prods Embalados Ltd"/>
  </r>
  <r>
    <s v="Dezembro"/>
    <d v="2023-12-01T00:00:00"/>
    <s v="BOLSA AUXILIO"/>
    <s v="LANCHES E REFEIÇÕES"/>
    <x v="22"/>
    <s v="Oficinas Socioeducativas"/>
    <s v="422518"/>
    <n v="-546.6"/>
    <s v="Valor Ref. NF Nº 53501 De Uni Soluções Com e Serviços de Prods Embalados Ltd "/>
    <s v="53501_Uni Soluções Com e Serviços de Prods Embalados Ltd"/>
  </r>
  <r>
    <s v="Dezembro"/>
    <d v="2023-12-20T00:00:00"/>
    <s v="BOLSA AUXILIO"/>
    <s v="LANCHES E REFEIÇÕES"/>
    <x v="22"/>
    <s v="Oficinas Socioeducativas"/>
    <s v="422518"/>
    <n v="-2120"/>
    <s v="Nota fiscal N. 99 - Dona There Café &amp; Grill "/>
    <s v="99 - Dona There Café &amp; Grill"/>
  </r>
  <r>
    <s v="Janeiro"/>
    <d v="2023-01-17T00:00:00"/>
    <s v="Capacitação"/>
    <s v="LANCHES E REFEIÇÕES"/>
    <x v="23"/>
    <s v="Treinamento de Funcionários (capacitações de colaboradores)"/>
    <n v="422518"/>
    <n v="-408.3"/>
    <s v="Nota fiscal N. 270040 - Bom Baiano Distrib de Doces Ltda "/>
    <s v="270040 - Bom Baiano Distrib de Doces Ltda"/>
  </r>
  <r>
    <s v="Fevereiro"/>
    <d v="2023-02-06T00:00:00"/>
    <s v="Capacitação"/>
    <s v="LANCHES E REFEIÇÕES"/>
    <x v="23"/>
    <s v="Treinamento de Funcionários (capacitações de colaboradores)"/>
    <n v="422518"/>
    <n v="-50208"/>
    <s v="Valor Ref. NF Nº 303 De Paulas Yamamoto Organização de Eventos Ltda - EPP "/>
    <s v="303_Paulas Yamamoto Organização de Eventos Ltda - EPP"/>
  </r>
  <r>
    <s v="Fevereiro"/>
    <d v="2023-02-07T00:00:00"/>
    <s v="Capacitação"/>
    <s v="LANCHES E REFEIÇÕES"/>
    <x v="23"/>
    <s v="Treinamento de Funcionários (capacitações de colaboradores)"/>
    <n v="422518"/>
    <n v="-1559.8"/>
    <s v="Valor Ref. NF Nº 890 De AURELLIA PAES E DOCES E RESTAURANTES LTDA "/>
    <s v="890_AURELLIA PAES E DOCES E RESTAURANTES LTDA"/>
  </r>
  <r>
    <s v="Março"/>
    <d v="2023-03-14T00:00:00"/>
    <s v="Capacitação"/>
    <s v="LANCHES E REFEIÇÕES"/>
    <x v="23"/>
    <s v="Treinamento de Funcionários (capacitações de colaboradores)"/>
    <n v="422518"/>
    <n v="-177.65"/>
    <s v="Nota fiscal N. NF.1705 - Padaria e Confeitaria Palmeiras Ltda "/>
    <s v="NF.1705 - Padaria e Confeitaria Palmeiras Ltda"/>
  </r>
  <r>
    <s v="Abril"/>
    <d v="2023-04-10T00:00:00"/>
    <s v="Capacitação"/>
    <s v="LANCHES E REFEIÇÕES"/>
    <x v="23"/>
    <s v="Treinamento de Funcionários (capacitações de colaboradores)"/>
    <n v="422518"/>
    <n v="-1790"/>
    <s v="Valor Ref. NF Nº 2213 De A+ Gastronomia e Eventos Ltda - EPP "/>
    <s v="2213_A+ Gastronomia e Eventos Ltda - EPP"/>
  </r>
  <r>
    <s v="Abril"/>
    <d v="2023-04-18T00:00:00"/>
    <s v="Capacitação"/>
    <s v="LANCHES E REFEIÇÕES"/>
    <x v="23"/>
    <s v="Treinamento de Funcionários (capacitações de colaboradores)"/>
    <n v="422518"/>
    <n v="-145.6"/>
    <s v="Nota fiscal N. NF.1757 - Padaria e Confeitaria Palmeiras Ltda "/>
    <s v="NF.1757 - Padaria e Confeitaria Palmeiras Ltda"/>
  </r>
  <r>
    <s v="Julho"/>
    <d v="2023-07-25T00:00:00"/>
    <s v="Capacitação"/>
    <s v="LANCHES E REFEIÇÕES"/>
    <x v="23"/>
    <s v="Treinamento de Funcionários (capacitações de colaboradores)"/>
    <n v="422518"/>
    <n v="-601.59"/>
    <s v="Nota fiscal N. 282808 - Bom Baiano Distrib de Doces Ltda "/>
    <s v="282808 - Bom Baiano Distrib de Doces Ltda"/>
  </r>
  <r>
    <s v="Julho"/>
    <d v="2023-07-25T00:00:00"/>
    <s v="Capacitação"/>
    <s v="LANCHES E REFEIÇÕES"/>
    <x v="23"/>
    <s v="Treinamento de Funcionários (capacitações de colaboradores)"/>
    <n v="422518"/>
    <n v="-369.65"/>
    <s v="Nota fiscal N. 282809 - Bom Baiano Distrib de Doces Ltda "/>
    <s v="282809 - Bom Baiano Distrib de Doces Ltda"/>
  </r>
  <r>
    <s v="Agosto"/>
    <d v="2023-08-01T00:00:00"/>
    <s v="Capacitação"/>
    <s v="LANCHES E REFEIÇÕES"/>
    <x v="23"/>
    <s v="Treinamento de Funcionários (capacitações de colaboradores)"/>
    <n v="422518"/>
    <n v="-18300"/>
    <s v="Valor Ref. NF Nº 309 De DE BESSA EVENTOS EIRELI ( LUA NOVA EVENTOS ) "/>
    <s v="309_DE BESSA EVENTOS EIRELI ( LUA NOVA EVENTOS )"/>
  </r>
  <r>
    <s v="Agosto"/>
    <d v="2023-08-10T00:00:00"/>
    <s v="Capacitação"/>
    <s v="LANCHES E REFEIÇÕES"/>
    <x v="23"/>
    <s v="Treinamento de Funcionários (capacitações de colaboradores)"/>
    <n v="422518"/>
    <n v="-352.48"/>
    <s v="Valor Ref. NF Nº 1516 De AURELLIA PAES E DOCES E RESTAURANTES LTDA "/>
    <s v="1516_AURELLIA PAES E DOCES E RESTAURANTES LTDA"/>
  </r>
  <r>
    <s v="Dezembro"/>
    <d v="2023-12-13T00:00:00"/>
    <s v="Capacitação"/>
    <s v="LANCHES E REFEIÇÕES"/>
    <x v="22"/>
    <s v="Oficinas Socioeducativas"/>
    <s v="422518"/>
    <n v="-890"/>
    <s v="Valor Ref. NF Nº 53830 De Uni Soluções Com e Serviços de Prods Embalados Ltd "/>
    <s v="53830_Uni Soluções Com e Serviços de Prods Embalados Ltd"/>
  </r>
  <r>
    <s v="Março"/>
    <d v="2023-03-02T00:00:00"/>
    <s v="Diretoria"/>
    <s v="LANCHES E REFEIÇÕES"/>
    <x v="10"/>
    <s v="Despesas diversas (outsourcing, licenças e manutenção de softwares, plataformas digitais, afiliações, despesas administrativas, logística, etc.)"/>
    <n v="422518"/>
    <n v="-230.17"/>
    <s v="Nota fiscal N. NF.1679 - Padaria e Confeitaria Palmeiras Ltda "/>
    <s v="NF.1679 - Padaria e Confeitaria Palmeiras Ltda"/>
  </r>
  <r>
    <s v="Setembro"/>
    <d v="2023-09-18T00:00:00"/>
    <s v="Diretoria"/>
    <s v="LANCHES E REFEIÇÕES"/>
    <x v="10"/>
    <s v="Despesas diversas (outsourcing, licenças e manutenção de softwares, plataformas digitais, afiliações, despesas administrativas, logística, etc.)"/>
    <s v="422518"/>
    <n v="-245"/>
    <s v="Nota fiscal N. 2113 - Padaria e Confeitaria Palmeiras Ltda "/>
    <s v="2113 - Padaria e Confeitaria Palmeiras Ltda"/>
  </r>
  <r>
    <s v="Fevereiro"/>
    <d v="2023-02-13T00:00:00"/>
    <s v="GRUPOS INFANTIS/JUVENIS"/>
    <s v="LANCHES E REFEIÇÕES"/>
    <x v="3"/>
    <s v="Grupos Artístico-pedagógicos"/>
    <n v="422518"/>
    <n v="-12000"/>
    <s v="Valor Ref. NF Nº 306 De Paulas Yamamoto Organização de Eventos Ltda - EPP "/>
    <s v="306_Paulas Yamamoto Organização de Eventos Ltda - EPP"/>
  </r>
  <r>
    <s v="Abril"/>
    <d v="2023-04-13T00:00:00"/>
    <s v="GRUPOS INFANTIS/JUVENIS"/>
    <s v="LANCHES E REFEIÇÕES"/>
    <x v="3"/>
    <s v="Grupos Artístico-pedagógicos"/>
    <n v="422518"/>
    <n v="-1443.2"/>
    <s v="Valor Ref. NF Nº 46624 De Uni Soluções Com e Serviços de Prods Embalados Ltd "/>
    <s v="46624_Uni Soluções Com e Serviços de Prods Embalados Ltd"/>
  </r>
  <r>
    <s v="Junho"/>
    <d v="2023-06-05T00:00:00"/>
    <s v="GRUPOS INFANTIS/JUVENIS"/>
    <s v="LANCHES E REFEIÇÕES"/>
    <x v="3"/>
    <s v="Grupos Artístico-pedagógicos"/>
    <n v="422518"/>
    <n v="-3381.2"/>
    <s v="Valor Ref. NF Nº 47923 De Uni Soluções Com e Serviços de Prods Embalados Ltd "/>
    <s v="47923_Uni Soluções Com e Serviços de Prods Embalados Ltd"/>
  </r>
  <r>
    <s v="Junho"/>
    <d v="2023-06-05T00:00:00"/>
    <s v="GRUPOS INFANTIS/JUVENIS"/>
    <s v="LANCHES E REFEIÇÕES"/>
    <x v="3"/>
    <s v="Grupos Artístico-pedagógicos"/>
    <n v="422518"/>
    <n v="-1640"/>
    <s v="Valor Ref. NF Nº 47924 De Uni Soluções Com e Serviços de Prods Embalados Ltd "/>
    <s v="47924_Uni Soluções Com e Serviços de Prods Embalados Ltd"/>
  </r>
  <r>
    <s v="Junho"/>
    <d v="2023-06-05T00:00:00"/>
    <s v="GRUPOS INFANTIS/JUVENIS"/>
    <s v="LANCHES E REFEIÇÕES"/>
    <x v="3"/>
    <s v="Grupos Artístico-pedagógicos"/>
    <n v="422518"/>
    <n v="-3381.2"/>
    <s v="Valor Ref. NF Nº 47922 De Uni Soluções Com e Serviços de Prods Embalados Ltd "/>
    <s v="47922_Uni Soluções Com e Serviços de Prods Embalados Ltd"/>
  </r>
  <r>
    <s v="Julho"/>
    <d v="2023-07-04T00:00:00"/>
    <s v="GRUPOS INFANTIS/JUVENIS"/>
    <s v="LANCHES E REFEIÇÕES"/>
    <x v="3"/>
    <s v="Grupos Artístico-pedagógicos"/>
    <n v="422518"/>
    <n v="-9597.7999999999993"/>
    <s v="Valor Ref. NF Nº 48723 De Uni Soluções Com e Serviços de Prods Embalados Ltd "/>
    <s v="48723_Uni Soluções Com e Serviços de Prods Embalados Ltd"/>
  </r>
  <r>
    <s v="Agosto"/>
    <d v="2023-08-01T00:00:00"/>
    <s v="GRUPOS INFANTIS/JUVENIS"/>
    <s v="LANCHES E REFEIÇÕES"/>
    <x v="3"/>
    <s v="Grupos Artístico-pedagógicos"/>
    <n v="422518"/>
    <n v="-1000"/>
    <s v="Baixa de Adiantamento ref. cheque 151213 em 04.07.23 "/>
    <s v="Baixa de Adiantamento ref. cheque 151213 em 04.07.23"/>
  </r>
  <r>
    <s v="Setembro"/>
    <d v="2023-09-01T00:00:00"/>
    <s v="GRUPOS INFANTIS/JUVENIS"/>
    <s v="LANCHES E REFEIÇÕES"/>
    <x v="3"/>
    <s v="Grupos Artístico-pedagógicos"/>
    <s v="422518"/>
    <n v="-125.86"/>
    <s v="Valor Ref. NF Nº 174 De SANTE KIT LANCHES LTDA "/>
    <s v="174_SANTE KIT LANCHES LTDA"/>
  </r>
  <r>
    <s v="Setembro"/>
    <d v="2023-09-05T00:00:00"/>
    <s v="GRUPOS INFANTIS/JUVENIS"/>
    <s v="LANCHES E REFEIÇÕES"/>
    <x v="3"/>
    <s v="Grupos Artístico-pedagógicos"/>
    <s v="422518"/>
    <n v="-422.4"/>
    <s v="Valor Ref. NF Nº 50566 De Uni Soluções Com e Serviços de Prods Embalados Ltd "/>
    <s v="50566_Uni Soluções Com e Serviços de Prods Embalados Ltd"/>
  </r>
  <r>
    <s v="Setembro"/>
    <d v="2023-09-05T00:00:00"/>
    <s v="GRUPOS INFANTIS/JUVENIS"/>
    <s v="LANCHES E REFEIÇÕES"/>
    <x v="3"/>
    <s v="Grupos Artístico-pedagógicos"/>
    <s v="422518"/>
    <n v="-4042"/>
    <s v="Valor Ref. NF Nº 50568 De Uni Soluções Com e Serviços de Prods Embalados Ltd "/>
    <s v="50568_Uni Soluções Com e Serviços de Prods Embalados Ltd"/>
  </r>
  <r>
    <s v="Setembro"/>
    <d v="2023-09-19T00:00:00"/>
    <s v="GRUPOS INFANTIS/JUVENIS"/>
    <s v="LANCHES E REFEIÇÕES"/>
    <x v="3"/>
    <s v="Grupos Artístico-pedagógicos"/>
    <s v="422518"/>
    <n v="-701"/>
    <s v="Valor Ref. NF Nº 51019 De Uni Soluções Com e Serviços de Prods Embalados Ltd "/>
    <s v="51019_Uni Soluções Com e Serviços de Prods Embalados Ltd"/>
  </r>
  <r>
    <s v="Outubro"/>
    <d v="2023-10-06T00:00:00"/>
    <s v="GRUPOS INFANTIS/JUVENIS"/>
    <s v="LANCHES E REFEIÇÕES"/>
    <x v="3"/>
    <s v="Grupos Artístico-pedagógicos"/>
    <s v="422518"/>
    <n v="-890"/>
    <s v="Valor Ref. NF Nº 51554 De Uni Soluções Com e Serviços de Prods Embalados Ltd "/>
    <s v="51554_Uni Soluções Com e Serviços de Prods Embalados Ltd"/>
  </r>
  <r>
    <s v="Outubro"/>
    <d v="2023-10-25T00:00:00"/>
    <s v="GRUPOS INFANTIS/JUVENIS"/>
    <s v="LANCHES E REFEIÇÕES"/>
    <x v="3"/>
    <s v="Grupos Artístico-pedagógicos"/>
    <s v="422518"/>
    <n v="-3684"/>
    <s v="Valor Ref. NF Nº 9519 De SUMMER COMERCIO DE KIT LANCHES LTDA "/>
    <s v="9519_SUMMER COMERCIO DE KIT LANCHES LTDA"/>
  </r>
  <r>
    <s v="Novembro"/>
    <d v="2023-11-08T00:00:00"/>
    <s v="GRUPOS INFANTIS/JUVENIS"/>
    <s v="LANCHES E REFEIÇÕES"/>
    <x v="22"/>
    <s v="Oficinas Socioeducativas"/>
    <s v="422518"/>
    <n v="-503.79"/>
    <s v="Valor Ref. NF Nº 271 De SANTE KIT LANCHES LTDA "/>
    <s v="271_SANTE KIT LANCHES LTDA"/>
  </r>
  <r>
    <s v="Novembro"/>
    <d v="2023-11-10T00:00:00"/>
    <s v="GRUPOS INFANTIS/JUVENIS"/>
    <s v="LANCHES E REFEIÇÕES"/>
    <x v="22"/>
    <s v="Oficinas Socioeducativas"/>
    <s v="422518"/>
    <n v="-482"/>
    <s v="Valor Ref. NF Nº 52887 De Uni Soluções Com e Serviços de Prods Embalados Ltd "/>
    <s v="52887_Uni Soluções Com e Serviços de Prods Embalados Ltd"/>
  </r>
  <r>
    <s v="Novembro"/>
    <d v="2023-11-29T00:00:00"/>
    <s v="GRUPOS INFANTIS/JUVENIS"/>
    <s v="LANCHES E REFEIÇÕES"/>
    <x v="22"/>
    <s v="Oficinas Socioeducativas"/>
    <s v="422518"/>
    <n v="-363.42"/>
    <s v="Nota fiscal N. 291268 - Bom Baiano Distrib de Doces Ltda "/>
    <s v="291268 - Bom Baiano Distrib de Doces Ltda"/>
  </r>
  <r>
    <s v="Novembro"/>
    <d v="2023-11-30T00:00:00"/>
    <s v="GRUPOS INFANTIS/JUVENIS"/>
    <s v="LANCHES E REFEIÇÕES"/>
    <x v="22"/>
    <s v="Oficinas Socioeducativas"/>
    <s v="422518"/>
    <n v="-208.5"/>
    <s v="Valor Ref. NF Nº 29825 De MARIEL ALIMENTOS LTDA "/>
    <s v="29825_MARIEL ALIMENTOS LTDA"/>
  </r>
  <r>
    <s v="Dezembro"/>
    <d v="2023-12-08T00:00:00"/>
    <s v="GRUPOS INFANTIS/JUVENIS"/>
    <s v="LANCHES E REFEIÇÕES"/>
    <x v="22"/>
    <s v="Oficinas Socioeducativas"/>
    <s v="422518"/>
    <n v="-14025"/>
    <s v="Valor Ref. NF Nº 362 De Paulas Yamamoto Organização de Eventos Ltda - EPP "/>
    <s v="362_Paulas Yamamoto Organização de Eventos Ltda - EPP"/>
  </r>
  <r>
    <s v="Janeiro"/>
    <d v="2023-01-30T00:00:00"/>
    <s v="INTERCAMBIO ENTRE POLOS"/>
    <s v="LANCHES E REFEIÇÕES"/>
    <x v="14"/>
    <s v="Intercâmbio com Projetos Nacionais e Internacionais"/>
    <n v="422518"/>
    <n v="-1800"/>
    <s v="Valor Ref. NF Nº 238 De MARIA INES MACORATTI 07108585820 "/>
    <s v="238_MARIA INES MACORATTI 07108585820"/>
  </r>
  <r>
    <s v="Agosto"/>
    <d v="2023-08-21T00:00:00"/>
    <s v="INTERCAMBIO ENTRE POLOS"/>
    <s v="LANCHES E REFEIÇÕES"/>
    <x v="14"/>
    <s v="Intercâmbio com Projetos Nacionais e Internacionais"/>
    <n v="422518"/>
    <n v="-1750"/>
    <s v="Baixa de adiantamento ref. cheque 151217 emitido em 18.08.2023 "/>
    <s v="Baixa de adiantamento ref. cheque 151217 emitido em 18.08.2023"/>
  </r>
  <r>
    <s v="Setembro"/>
    <d v="2023-09-05T00:00:00"/>
    <s v="INTERCAMBIO ENTRE POLOS"/>
    <s v="LANCHES E REFEIÇÕES"/>
    <x v="14"/>
    <s v="Intercâmbio com Projetos Nacionais e Internacionais"/>
    <s v="422518"/>
    <n v="-2650.8"/>
    <s v="Valor Ref. NF Nº 50569 De Uni Soluções Com e Serviços de Prods Embalados Ltd "/>
    <s v="50569_Uni Soluções Com e Serviços de Prods Embalados Ltd"/>
  </r>
  <r>
    <s v="Novembro"/>
    <d v="2023-11-01T00:00:00"/>
    <s v="MASTERCLASSES"/>
    <s v="LANCHES E REFEIÇÕES"/>
    <x v="22"/>
    <s v="Oficinas Socioeducativas"/>
    <s v="422518"/>
    <n v="-240"/>
    <s v="Valor Ref. NF Nº 9621 De SUMMER COMERCIO DE KIT LANCHES LTDA "/>
    <s v="9621_SUMMER COMERCIO DE KIT LANCHES LTDA"/>
  </r>
  <r>
    <s v="Novembro"/>
    <d v="2023-11-22T00:00:00"/>
    <s v="MASTERCLASSES"/>
    <s v="LANCHES E REFEIÇÕES"/>
    <x v="22"/>
    <s v="Oficinas Socioeducativas"/>
    <s v="422518"/>
    <n v="-696"/>
    <s v="Valor Ref. NF Nº 53206 De Uni Soluções Com e Serviços de Prods Embalados Ltd "/>
    <s v="53206_Uni Soluções Com e Serviços de Prods Embalados Ltd"/>
  </r>
  <r>
    <s v="Maio"/>
    <d v="2023-05-19T00:00:00"/>
    <s v="OFICINAS SOCIOEDUCATIVAS"/>
    <s v="LANCHES E REFEIÇÕES"/>
    <x v="22"/>
    <s v="Oficinas Socioeducativas"/>
    <n v="422518"/>
    <n v="-606.6"/>
    <s v="Valor Ref. NF Nº 1214 De AURELLIA PAES E DOCES E RESTAURANTES LTDA "/>
    <s v="1214_AURELLIA PAES E DOCES E RESTAURANTES LTDA"/>
  </r>
  <r>
    <s v="Maio"/>
    <d v="2023-05-23T00:00:00"/>
    <s v="OFICINAS SOCIOEDUCATIVAS"/>
    <s v="LANCHES E REFEIÇÕES"/>
    <x v="22"/>
    <s v="Oficinas Socioeducativas"/>
    <n v="422518"/>
    <n v="-980"/>
    <s v="Valor Ref. NF Nº 2241 De A+ Gastronomia e Eventos Ltda - EPP "/>
    <s v="2241_A+ Gastronomia e Eventos Ltda - EPP"/>
  </r>
  <r>
    <s v="Junho"/>
    <d v="2023-06-05T00:00:00"/>
    <s v="OFICINAS SOCIOEDUCATIVAS"/>
    <s v="LANCHES E REFEIÇÕES"/>
    <x v="22"/>
    <s v="Oficinas Socioeducativas"/>
    <n v="422518"/>
    <n v="-482.6"/>
    <s v="Valor Ref. NF Nº 47920 De Uni Soluções Com e Serviços de Prods Embalados Ltd "/>
    <s v="47920_Uni Soluções Com e Serviços de Prods Embalados Ltd"/>
  </r>
  <r>
    <s v="Junho"/>
    <d v="2023-06-05T00:00:00"/>
    <s v="OFICINAS SOCIOEDUCATIVAS"/>
    <s v="LANCHES E REFEIÇÕES"/>
    <x v="22"/>
    <s v="Oficinas Socioeducativas"/>
    <n v="422518"/>
    <n v="-1343.4"/>
    <s v="Valor Ref. NF Nº 1281 De AURELLIA PAES E DOCES E RESTAURANTES LTDA "/>
    <s v="1281_AURELLIA PAES E DOCES E RESTAURANTES LTDA"/>
  </r>
  <r>
    <s v="Junho"/>
    <d v="2023-06-06T00:00:00"/>
    <s v="OFICINAS SOCIOEDUCATIVAS"/>
    <s v="LANCHES E REFEIÇÕES"/>
    <x v="22"/>
    <s v="Oficinas Socioeducativas"/>
    <n v="422518"/>
    <n v="-650"/>
    <s v="Valor Ref. NF Nº 305 De DE BESSA EVENTOS EIRELI ( LUA NOVA EVENTOS ) "/>
    <s v="305_DE BESSA EVENTOS EIRELI ( LUA NOVA EVENTOS )"/>
  </r>
  <r>
    <s v="Junho"/>
    <d v="2023-06-14T00:00:00"/>
    <s v="OFICINAS SOCIOEDUCATIVAS"/>
    <s v="LANCHES E REFEIÇÕES"/>
    <x v="22"/>
    <s v="Oficinas Socioeducativas"/>
    <n v="422518"/>
    <n v="-1012.4"/>
    <s v="Valor Ref. NF Nº 1306 De AURELLIA PAES E DOCES E RESTAURANTES LTDA "/>
    <s v="1306_AURELLIA PAES E DOCES E RESTAURANTES LTDA"/>
  </r>
  <r>
    <s v="Junho"/>
    <d v="2023-06-21T00:00:00"/>
    <s v="OFICINAS SOCIOEDUCATIVAS"/>
    <s v="LANCHES E REFEIÇÕES"/>
    <x v="22"/>
    <s v="Oficinas Socioeducativas"/>
    <n v="422518"/>
    <n v="-1222"/>
    <s v="Valor Ref. NF Nº 48418 De Uni Soluções Com e Serviços de Prods Embalados Ltd "/>
    <s v="48418_Uni Soluções Com e Serviços de Prods Embalados Ltd"/>
  </r>
  <r>
    <s v="Julho"/>
    <d v="2023-07-04T00:00:00"/>
    <s v="OFICINAS SOCIOEDUCATIVAS"/>
    <s v="LANCHES E REFEIÇÕES"/>
    <x v="22"/>
    <s v="Oficinas Socioeducativas"/>
    <n v="422518"/>
    <n v="-599.70000000000005"/>
    <s v="Valor Ref. NF Nº 1382 De AURELLIA PAES E DOCES E RESTAURANTES LTDA "/>
    <s v="1382_AURELLIA PAES E DOCES E RESTAURANTES LTDA"/>
  </r>
  <r>
    <s v="Julho"/>
    <d v="2023-07-04T00:00:00"/>
    <s v="OFICINAS SOCIOEDUCATIVAS"/>
    <s v="LANCHES E REFEIÇÕES"/>
    <x v="22"/>
    <s v="Oficinas Socioeducativas"/>
    <n v="422518"/>
    <n v="-1119.5999999999999"/>
    <s v="Valor Ref. NF Nº 1381 De AURELLIA PAES E DOCES E RESTAURANTES LTDA "/>
    <s v="1381_AURELLIA PAES E DOCES E RESTAURANTES LTDA"/>
  </r>
  <r>
    <s v="Julho"/>
    <d v="2023-07-04T00:00:00"/>
    <s v="OFICINAS SOCIOEDUCATIVAS"/>
    <s v="LANCHES E REFEIÇÕES"/>
    <x v="22"/>
    <s v="Oficinas Socioeducativas"/>
    <n v="422518"/>
    <n v="-613.35"/>
    <s v="Valor Ref. NF Nº 1379 De AURELLIA PAES E DOCES E RESTAURANTES LTDA "/>
    <s v="1379_AURELLIA PAES E DOCES E RESTAURANTES LTDA"/>
  </r>
  <r>
    <s v="Julho"/>
    <d v="2023-07-04T00:00:00"/>
    <s v="OFICINAS SOCIOEDUCATIVAS"/>
    <s v="LANCHES E REFEIÇÕES"/>
    <x v="22"/>
    <s v="Oficinas Socioeducativas"/>
    <n v="422518"/>
    <n v="-587"/>
    <s v="Valor Ref. NF Nº 1380 De AURELLIA PAES E DOCES E RESTAURANTES LTDA "/>
    <s v="1380_AURELLIA PAES E DOCES E RESTAURANTES LTDA"/>
  </r>
  <r>
    <s v="Julho"/>
    <d v="2023-07-04T00:00:00"/>
    <s v="OFICINAS SOCIOEDUCATIVAS"/>
    <s v="LANCHES E REFEIÇÕES"/>
    <x v="22"/>
    <s v="Oficinas Socioeducativas"/>
    <n v="422518"/>
    <n v="-2259.9"/>
    <s v="Valor Ref. NF Nº 1378 De AURELLIA PAES E DOCES E RESTAURANTES LTDA "/>
    <s v="1378_AURELLIA PAES E DOCES E RESTAURANTES LTDA"/>
  </r>
  <r>
    <s v="Julho"/>
    <d v="2023-07-04T00:00:00"/>
    <s v="OFICINAS SOCIOEDUCATIVAS"/>
    <s v="LANCHES E REFEIÇÕES"/>
    <x v="22"/>
    <s v="Oficinas Socioeducativas"/>
    <n v="422518"/>
    <n v="-752"/>
    <s v="Valor Ref. NF Nº 48724 De Uni Soluções Com e Serviços de Prods Embalados Ltd "/>
    <s v="48724_Uni Soluções Com e Serviços de Prods Embalados Ltd"/>
  </r>
  <r>
    <s v="Julho"/>
    <d v="2023-07-04T00:00:00"/>
    <s v="OFICINAS SOCIOEDUCATIVAS"/>
    <s v="LANCHES E REFEIÇÕES"/>
    <x v="22"/>
    <s v="Oficinas Socioeducativas"/>
    <n v="422518"/>
    <n v="-470"/>
    <s v="Valor Ref. NF Nº 48727 De Uni Soluções Com e Serviços de Prods Embalados Ltd "/>
    <s v="48727_Uni Soluções Com e Serviços de Prods Embalados Ltd"/>
  </r>
  <r>
    <s v="Julho"/>
    <d v="2023-07-04T00:00:00"/>
    <s v="OFICINAS SOCIOEDUCATIVAS"/>
    <s v="LANCHES E REFEIÇÕES"/>
    <x v="22"/>
    <s v="Oficinas Socioeducativas"/>
    <n v="422518"/>
    <n v="-658"/>
    <s v="Valor Ref. NF Nº 48728 De Uni Soluções Com e Serviços de Prods Embalados Ltd "/>
    <s v="48728_Uni Soluções Com e Serviços de Prods Embalados Ltd"/>
  </r>
  <r>
    <s v="Agosto"/>
    <d v="2023-08-18T00:00:00"/>
    <s v="OFICINAS SOCIOEDUCATIVAS"/>
    <s v="LANCHES E REFEIÇÕES"/>
    <x v="22"/>
    <s v="Oficinas Socioeducativas"/>
    <n v="422518"/>
    <n v="-1504"/>
    <s v="Valor Ref. NF Nº 50002 De Uni Soluções Com e Serviços de Prods Embalados Ltd "/>
    <s v="50002_Uni Soluções Com e Serviços de Prods Embalados Ltd"/>
  </r>
  <r>
    <s v="Agosto"/>
    <d v="2023-08-19T00:00:00"/>
    <s v="OFICINAS SOCIOEDUCATIVAS"/>
    <s v="LANCHES E REFEIÇÕES"/>
    <x v="22"/>
    <s v="Oficinas Socioeducativas"/>
    <n v="422518"/>
    <n v="-550"/>
    <s v="Valor Ref. NF Nº 48344 De Uni Soluções Com e Serviços de Prods Embalados Ltd "/>
    <s v="48344_Uni Soluções Com e Serviços de Prods Embalados Ltd"/>
  </r>
  <r>
    <s v="Agosto"/>
    <d v="2023-08-22T00:00:00"/>
    <s v="OFICINAS SOCIOEDUCATIVAS"/>
    <s v="LANCHES E REFEIÇÕES"/>
    <x v="22"/>
    <s v="Oficinas Socioeducativas"/>
    <n v="422518"/>
    <n v="-990"/>
    <s v="Valor Ref. NF Nº 2297 De A+ Gastronomia e Eventos Ltda - EPP "/>
    <s v="2297_A+ Gastronomia e Eventos Ltda - EPP"/>
  </r>
  <r>
    <s v="Setembro"/>
    <d v="2023-09-04T00:00:00"/>
    <s v="OFICINAS SOCIOEDUCATIVAS"/>
    <s v="LANCHES E REFEIÇÕES"/>
    <x v="22"/>
    <s v="Oficinas Socioeducativas"/>
    <s v="422518"/>
    <n v="-466"/>
    <s v="Valor Ref. NF Nº 50530 De Uni Soluções Com e Serviços de Prods Embalados Ltd "/>
    <s v="50530_Uni Soluções Com e Serviços de Prods Embalados Ltd"/>
  </r>
  <r>
    <s v="Setembro"/>
    <d v="2023-09-05T00:00:00"/>
    <s v="OFICINAS SOCIOEDUCATIVAS"/>
    <s v="LANCHES E REFEIÇÕES"/>
    <x v="22"/>
    <s v="Oficinas Socioeducativas"/>
    <s v="422518"/>
    <n v="-278"/>
    <s v="Valor Ref. NF Nº 50558 De Uni Soluções Com e Serviços de Prods Embalados Ltd "/>
    <s v="50558_Uni Soluções Com e Serviços de Prods Embalados Ltd"/>
  </r>
  <r>
    <s v="Setembro"/>
    <d v="2023-09-05T00:00:00"/>
    <s v="OFICINAS SOCIOEDUCATIVAS"/>
    <s v="LANCHES E REFEIÇÕES"/>
    <x v="22"/>
    <s v="Oficinas Socioeducativas"/>
    <s v="422518"/>
    <n v="-1579.2"/>
    <s v="Valor Ref. NF Nº 50554 De Uni Soluções Com e Serviços de Prods Embalados Ltd "/>
    <s v="50554_Uni Soluções Com e Serviços de Prods Embalados Ltd"/>
  </r>
  <r>
    <s v="Setembro"/>
    <d v="2023-09-05T00:00:00"/>
    <s v="OFICINAS SOCIOEDUCATIVAS"/>
    <s v="LANCHES E REFEIÇÕES"/>
    <x v="22"/>
    <s v="Oficinas Socioeducativas"/>
    <s v="422518"/>
    <n v="-940"/>
    <s v="Valor Ref. NF Nº 50572 De Uni Soluções Com e Serviços de Prods Embalados Ltd "/>
    <s v="50572_Uni Soluções Com e Serviços de Prods Embalados Ltd"/>
  </r>
  <r>
    <s v="Setembro"/>
    <d v="2023-09-06T00:00:00"/>
    <s v="OFICINAS SOCIOEDUCATIVAS"/>
    <s v="LANCHES E REFEIÇÕES"/>
    <x v="22"/>
    <s v="Oficinas Socioeducativas"/>
    <s v="422518"/>
    <n v="-1375"/>
    <s v="Valor Ref. NF Nº 2323 De A+ Gastronomia e Eventos Ltda - EPP "/>
    <s v="2323_A+ Gastronomia e Eventos Ltda - EPP"/>
  </r>
  <r>
    <s v="Setembro"/>
    <d v="2023-09-08T00:00:00"/>
    <s v="OFICINAS SOCIOEDUCATIVAS"/>
    <s v="LANCHES E REFEIÇÕES"/>
    <x v="22"/>
    <s v="Oficinas Socioeducativas"/>
    <s v="422518"/>
    <n v="-1499"/>
    <s v="Valor Ref. NF Nº 158 De SANTE KIT LANCHES LTDA "/>
    <s v="158_SANTE KIT LANCHES LTDA"/>
  </r>
  <r>
    <s v="Setembro"/>
    <d v="2023-09-16T00:00:00"/>
    <s v="OFICINAS SOCIOEDUCATIVAS"/>
    <s v="LANCHES E REFEIÇÕES"/>
    <x v="22"/>
    <s v="Oficinas Socioeducativas"/>
    <s v="422518"/>
    <n v="-344.77"/>
    <s v="Valor Ref. NF Nº 177 De SANTE KIT LANCHES LTDA "/>
    <s v="177_SANTE KIT LANCHES LTDA"/>
  </r>
  <r>
    <s v="Outubro"/>
    <d v="2023-10-02T00:00:00"/>
    <s v="OFICINAS SOCIOEDUCATIVAS"/>
    <s v="LANCHES E REFEIÇÕES"/>
    <x v="22"/>
    <s v="Oficinas Socioeducativas"/>
    <s v="422518"/>
    <n v="-474.26"/>
    <s v="Valor Ref. NF Nº 16 De HELIOS CONGELADOS LTDA "/>
    <s v="16_HELIOS CONGELADOS LTDA"/>
  </r>
  <r>
    <s v="Outubro"/>
    <d v="2023-10-03T00:00:00"/>
    <s v="OFICINAS SOCIOEDUCATIVAS"/>
    <s v="LANCHES E REFEIÇÕES"/>
    <x v="22"/>
    <s v="Oficinas Socioeducativas"/>
    <s v="422518"/>
    <n v="-738"/>
    <s v="Valor Ref. NF Nº 51398 De Uni Soluções Com e Serviços de Prods Embalados Ltd "/>
    <s v="51398_Uni Soluções Com e Serviços de Prods Embalados Ltd"/>
  </r>
  <r>
    <s v="Outubro"/>
    <d v="2023-10-04T00:00:00"/>
    <s v="OFICINAS SOCIOEDUCATIVAS"/>
    <s v="LANCHES E REFEIÇÕES"/>
    <x v="22"/>
    <s v="Oficinas Socioeducativas"/>
    <s v="422518"/>
    <n v="-330"/>
    <s v="Valor Ref. NF Nº 208 De SANTE KIT LANCHES LTDA "/>
    <s v="208_SANTE KIT LANCHES LTDA"/>
  </r>
  <r>
    <s v="Outubro"/>
    <d v="2023-10-04T00:00:00"/>
    <s v="OFICINAS SOCIOEDUCATIVAS"/>
    <s v="LANCHES E REFEIÇÕES"/>
    <x v="22"/>
    <s v="Oficinas Socioeducativas"/>
    <s v="422518"/>
    <n v="-660"/>
    <s v="Valor Ref. NF Nº 209 De SANTE KIT LANCHES LTDA "/>
    <s v="209_SANTE KIT LANCHES LTDA"/>
  </r>
  <r>
    <s v="Outubro"/>
    <d v="2023-10-09T00:00:00"/>
    <s v="OFICINAS SOCIOEDUCATIVAS"/>
    <s v="LANCHES E REFEIÇÕES"/>
    <x v="22"/>
    <s v="Oficinas Socioeducativas"/>
    <s v="422518"/>
    <n v="-762"/>
    <s v="Valor Ref. NF Nº 18 De HELIOS CONGELADOS LTDA "/>
    <s v="18_HELIOS CONGELADOS LTDA"/>
  </r>
  <r>
    <s v="Outubro"/>
    <d v="2023-10-18T00:00:00"/>
    <s v="OFICINAS SOCIOEDUCATIVAS"/>
    <s v="LANCHES E REFEIÇÕES"/>
    <x v="22"/>
    <s v="Oficinas Socioeducativas"/>
    <s v="422518"/>
    <n v="-1124.25"/>
    <s v="Valor Ref. NF Nº 166 De SANTE KIT LANCHES LTDA "/>
    <s v="166_SANTE KIT LANCHES LTDA"/>
  </r>
  <r>
    <s v="Outubro"/>
    <d v="2023-10-18T00:00:00"/>
    <s v="OFICINAS SOCIOEDUCATIVAS"/>
    <s v="LANCHES E REFEIÇÕES"/>
    <x v="22"/>
    <s v="Oficinas Socioeducativas"/>
    <s v="422518"/>
    <n v="-639.6"/>
    <s v="Valor Ref. NF Nº 248 De SANTE KIT LANCHES LTDA "/>
    <s v="248_SANTE KIT LANCHES LTDA"/>
  </r>
  <r>
    <s v="Outubro"/>
    <d v="2023-10-18T00:00:00"/>
    <s v="OFICINAS SOCIOEDUCATIVAS"/>
    <s v="LANCHES E REFEIÇÕES"/>
    <x v="22"/>
    <s v="Oficinas Socioeducativas"/>
    <s v="422518"/>
    <n v="-639.6"/>
    <s v="Valor Ref. NF Nº 247 De SANTE KIT LANCHES LTDA "/>
    <s v="247_SANTE KIT LANCHES LTDA"/>
  </r>
  <r>
    <s v="Outubro"/>
    <d v="2023-10-18T00:00:00"/>
    <s v="OFICINAS SOCIOEDUCATIVAS"/>
    <s v="LANCHES E REFEIÇÕES"/>
    <x v="22"/>
    <s v="Oficinas Socioeducativas"/>
    <s v="422518"/>
    <n v="-639.6"/>
    <s v="Valor Ref. NF Nº 246 De SANTE KIT LANCHES LTDA "/>
    <s v="246_SANTE KIT LANCHES LTDA"/>
  </r>
  <r>
    <s v="Outubro"/>
    <d v="2023-10-18T00:00:00"/>
    <s v="OFICINAS SOCIOEDUCATIVAS"/>
    <s v="LANCHES E REFEIÇÕES"/>
    <x v="22"/>
    <s v="Oficinas Socioeducativas"/>
    <s v="422518"/>
    <n v="-564"/>
    <s v="Valor Ref. NF Nº 51948 De Uni Soluções Com e Serviços de Prods Embalados Ltd "/>
    <s v="51948_Uni Soluções Com e Serviços de Prods Embalados Ltd"/>
  </r>
  <r>
    <s v="Outubro"/>
    <d v="2023-10-18T00:00:00"/>
    <s v="OFICINAS SOCIOEDUCATIVAS"/>
    <s v="LANCHES E REFEIÇÕES"/>
    <x v="22"/>
    <s v="Oficinas Socioeducativas"/>
    <s v="422518"/>
    <n v="-376"/>
    <s v="Valor Ref. NF Nº 51936 De Uni Soluções Com e Serviços de Prods Embalados Ltd "/>
    <s v="51936_Uni Soluções Com e Serviços de Prods Embalados Ltd"/>
  </r>
  <r>
    <s v="Outubro"/>
    <d v="2023-10-19T00:00:00"/>
    <s v="OFICINAS SOCIOEDUCATIVAS"/>
    <s v="LANCHES E REFEIÇÕES"/>
    <x v="22"/>
    <s v="Oficinas Socioeducativas"/>
    <s v="422518"/>
    <n v="-940"/>
    <s v="Valor Ref. NF Nº 51987 De Uni Soluções Com e Serviços de Prods Embalados Ltd "/>
    <s v="51987_Uni Soluções Com e Serviços de Prods Embalados Ltd"/>
  </r>
  <r>
    <s v="Outubro"/>
    <d v="2023-10-20T00:00:00"/>
    <s v="OFICINAS SOCIOEDUCATIVAS"/>
    <s v="LANCHES E REFEIÇÕES"/>
    <x v="22"/>
    <s v="Oficinas Socioeducativas"/>
    <s v="422518"/>
    <n v="-456"/>
    <s v="Valor Ref. NF Nº 52033 De Uni Soluções Com e Serviços de Prods Embalados Ltd "/>
    <s v="52033_Uni Soluções Com e Serviços de Prods Embalados Ltd"/>
  </r>
  <r>
    <s v="Outubro"/>
    <d v="2023-10-20T00:00:00"/>
    <s v="OFICINAS SOCIOEDUCATIVAS"/>
    <s v="LANCHES E REFEIÇÕES"/>
    <x v="22"/>
    <s v="Oficinas Socioeducativas"/>
    <s v="422518"/>
    <n v="-437.4"/>
    <s v="Valor Ref. NF Nº 20 De HELIOS CONGELADOS LTDA "/>
    <s v="20_HELIOS CONGELADOS LTDA"/>
  </r>
  <r>
    <s v="Outubro"/>
    <d v="2023-10-20T00:00:00"/>
    <s v="OFICINAS SOCIOEDUCATIVAS"/>
    <s v="LANCHES E REFEIÇÕES"/>
    <x v="22"/>
    <s v="Oficinas Socioeducativas"/>
    <s v="422518"/>
    <n v="-431.6"/>
    <s v="Valor Ref. NF Nº 21 De HELIOS CONGELADOS LTDA "/>
    <s v="21_HELIOS CONGELADOS LTDA"/>
  </r>
  <r>
    <s v="Outubro"/>
    <d v="2023-10-20T00:00:00"/>
    <s v="OFICINAS SOCIOEDUCATIVAS"/>
    <s v="LANCHES E REFEIÇÕES"/>
    <x v="22"/>
    <s v="Oficinas Socioeducativas"/>
    <s v="422518"/>
    <n v="-462.3"/>
    <s v="Valor Ref. NF Nº 22 De HELIOS CONGELADOS LTDA "/>
    <s v="22_HELIOS CONGELADOS LTDA"/>
  </r>
  <r>
    <s v="Outubro"/>
    <d v="2023-10-20T00:00:00"/>
    <s v="OFICINAS SOCIOEDUCATIVAS"/>
    <s v="LANCHES E REFEIÇÕES"/>
    <x v="22"/>
    <s v="Oficinas Socioeducativas"/>
    <s v="422518"/>
    <n v="-458.55"/>
    <s v="Valor Ref. NF Nº 23 De HELIOS CONGELADOS LTDA "/>
    <s v="23_HELIOS CONGELADOS LTDA"/>
  </r>
  <r>
    <s v="Outubro"/>
    <d v="2023-10-23T00:00:00"/>
    <s v="OFICINAS SOCIOEDUCATIVAS"/>
    <s v="LANCHES E REFEIÇÕES"/>
    <x v="22"/>
    <s v="Oficinas Socioeducativas"/>
    <s v="422518"/>
    <n v="-2590"/>
    <s v="Valor Ref. NF Nº 2347 De A+ Gastronomia e Eventos Ltda - EPP "/>
    <s v="2347_A+ Gastronomia e Eventos Ltda - EPP"/>
  </r>
  <r>
    <s v="Outubro"/>
    <d v="2023-10-24T00:00:00"/>
    <s v="OFICINAS SOCIOEDUCATIVAS"/>
    <s v="LANCHES E REFEIÇÕES"/>
    <x v="22"/>
    <s v="Oficinas Socioeducativas"/>
    <s v="422518"/>
    <n v="-300"/>
    <s v="Valor Ref. NF Nº 9499 De SUMMER COMERCIO DE KIT LANCHES LTDA "/>
    <s v="9499_SUMMER COMERCIO DE KIT LANCHES LTDA"/>
  </r>
  <r>
    <s v="Outubro"/>
    <d v="2023-10-24T00:00:00"/>
    <s v="OFICINAS SOCIOEDUCATIVAS"/>
    <s v="LANCHES E REFEIÇÕES"/>
    <x v="22"/>
    <s v="Oficinas Socioeducativas"/>
    <s v="422518"/>
    <n v="-280"/>
    <s v="Valor Ref. NF Nº 9500 De SUMMER COMERCIO DE KIT LANCHES LTDA "/>
    <s v="9500_SUMMER COMERCIO DE KIT LANCHES LTDA"/>
  </r>
  <r>
    <s v="Outubro"/>
    <d v="2023-10-24T00:00:00"/>
    <s v="OFICINAS SOCIOEDUCATIVAS"/>
    <s v="LANCHES E REFEIÇÕES"/>
    <x v="22"/>
    <s v="Oficinas Socioeducativas"/>
    <s v="422518"/>
    <n v="-225"/>
    <s v="Valor Ref. NF Nº 9501 De SUMMER COMERCIO DE KIT LANCHES LTDA "/>
    <s v="9501_SUMMER COMERCIO DE KIT LANCHES LTDA"/>
  </r>
  <r>
    <s v="Outubro"/>
    <d v="2023-10-24T00:00:00"/>
    <s v="OFICINAS SOCIOEDUCATIVAS"/>
    <s v="LANCHES E REFEIÇÕES"/>
    <x v="22"/>
    <s v="Oficinas Socioeducativas"/>
    <s v="422518"/>
    <n v="-360"/>
    <s v="Valor Ref. NF Nº 9502 De SUMMER COMERCIO DE KIT LANCHES LTDA "/>
    <s v="9502_SUMMER COMERCIO DE KIT LANCHES LTDA"/>
  </r>
  <r>
    <s v="Outubro"/>
    <d v="2023-10-24T00:00:00"/>
    <s v="OFICINAS SOCIOEDUCATIVAS"/>
    <s v="LANCHES E REFEIÇÕES"/>
    <x v="22"/>
    <s v="Oficinas Socioeducativas"/>
    <s v="422518"/>
    <n v="-650"/>
    <s v="Valor Ref. NF Nº 311 De DE BESSA EVENTOS EIRELI ( LUA NOVA EVENTOS ) "/>
    <s v="311_DE BESSA EVENTOS EIRELI ( LUA NOVA EVENTOS )"/>
  </r>
  <r>
    <s v="Outubro"/>
    <d v="2023-10-24T00:00:00"/>
    <s v="OFICINAS SOCIOEDUCATIVAS"/>
    <s v="LANCHES E REFEIÇÕES"/>
    <x v="22"/>
    <s v="Oficinas Socioeducativas"/>
    <s v="422518"/>
    <n v="-650"/>
    <s v="Valor Ref. NF Nº 314 De DE BESSA EVENTOS EIRELI ( LUA NOVA EVENTOS ) "/>
    <s v="314_DE BESSA EVENTOS EIRELI ( LUA NOVA EVENTOS )"/>
  </r>
  <r>
    <s v="Outubro"/>
    <d v="2023-10-25T00:00:00"/>
    <s v="OFICINAS SOCIOEDUCATIVAS"/>
    <s v="LANCHES E REFEIÇÕES"/>
    <x v="22"/>
    <s v="Oficinas Socioeducativas"/>
    <s v="422518"/>
    <n v="-2990"/>
    <s v="Valor Ref. NF Nº 2351 De A+ Gastronomia e Eventos Ltda - EPP "/>
    <s v="2351_A+ Gastronomia e Eventos Ltda - EPP"/>
  </r>
  <r>
    <s v="Outubro"/>
    <d v="2023-10-30T00:00:00"/>
    <s v="OFICINAS SOCIOEDUCATIVAS"/>
    <s v="LANCHES E REFEIÇÕES"/>
    <x v="22"/>
    <s v="Oficinas Socioeducativas"/>
    <s v="422518"/>
    <n v="-3550"/>
    <s v="Valor Ref. NF Nº 2355 De A+ Gastronomia e Eventos Ltda - EPP "/>
    <s v="2355_A+ Gastronomia e Eventos Ltda - EPP"/>
  </r>
  <r>
    <s v="Outubro"/>
    <d v="2023-10-31T00:00:00"/>
    <s v="OFICINAS SOCIOEDUCATIVAS"/>
    <s v="LANCHES E REFEIÇÕES"/>
    <x v="22"/>
    <s v="Oficinas Socioeducativas"/>
    <s v="422518"/>
    <n v="-330"/>
    <s v="Valor Ref. NF Nº 275 De SANTE KIT LANCHES LTDA "/>
    <s v="275_SANTE KIT LANCHES LTDA"/>
  </r>
  <r>
    <s v="Novembro"/>
    <d v="2023-11-01T00:00:00"/>
    <s v="OFICINAS SOCIOEDUCATIVAS"/>
    <s v="LANCHES E REFEIÇÕES"/>
    <x v="22"/>
    <s v="Oficinas Socioeducativas"/>
    <s v="422518"/>
    <n v="-780"/>
    <s v="Valor Ref. NF Nº 33 De HELIOS CONGELADOS LTDA "/>
    <s v="33_HELIOS CONGELADOS LTDA"/>
  </r>
  <r>
    <s v="Novembro"/>
    <d v="2023-11-01T00:00:00"/>
    <s v="OFICINAS SOCIOEDUCATIVAS"/>
    <s v="LANCHES E REFEIÇÕES"/>
    <x v="22"/>
    <s v="Oficinas Socioeducativas"/>
    <s v="422518"/>
    <n v="-782"/>
    <s v="Valor Ref. NF Nº 32 De HELIOS CONGELADOS LTDA "/>
    <s v="32_HELIOS CONGELADOS LTDA"/>
  </r>
  <r>
    <s v="Novembro"/>
    <d v="2023-11-01T00:00:00"/>
    <s v="OFICINAS SOCIOEDUCATIVAS"/>
    <s v="LANCHES E REFEIÇÕES"/>
    <x v="22"/>
    <s v="Oficinas Socioeducativas"/>
    <s v="422518"/>
    <n v="-454.65"/>
    <s v="Valor Ref. NF Nº 31 De HELIOS CONGELADOS LTDA "/>
    <s v="31_HELIOS CONGELADOS LTDA"/>
  </r>
  <r>
    <s v="Novembro"/>
    <d v="2023-11-01T00:00:00"/>
    <s v="OFICINAS SOCIOEDUCATIVAS"/>
    <s v="LANCHES E REFEIÇÕES"/>
    <x v="22"/>
    <s v="Oficinas Socioeducativas"/>
    <s v="422518"/>
    <n v="-759"/>
    <s v="Valor Ref. NF Nº 30 De HELIOS CONGELADOS LTDA "/>
    <s v="30_HELIOS CONGELADOS LTDA"/>
  </r>
  <r>
    <s v="Novembro"/>
    <d v="2023-11-01T00:00:00"/>
    <s v="OFICINAS SOCIOEDUCATIVAS"/>
    <s v="LANCHES E REFEIÇÕES"/>
    <x v="22"/>
    <s v="Oficinas Socioeducativas"/>
    <s v="422518"/>
    <n v="-480"/>
    <s v="Valor Ref. NF Nº 9606 De SUMMER COMERCIO DE KIT LANCHES LTDA "/>
    <s v="9606_SUMMER COMERCIO DE KIT LANCHES LTDA"/>
  </r>
  <r>
    <s v="Novembro"/>
    <d v="2023-11-01T00:00:00"/>
    <s v="OFICINAS SOCIOEDUCATIVAS"/>
    <s v="LANCHES E REFEIÇÕES"/>
    <x v="22"/>
    <s v="Oficinas Socioeducativas"/>
    <s v="422518"/>
    <n v="-552"/>
    <s v="Valor Ref. NF Nº 9620 De SUMMER COMERCIO DE KIT LANCHES LTDA "/>
    <s v="9620_SUMMER COMERCIO DE KIT LANCHES LTDA"/>
  </r>
  <r>
    <s v="Novembro"/>
    <d v="2023-11-01T00:00:00"/>
    <s v="OFICINAS SOCIOEDUCATIVAS"/>
    <s v="LANCHES E REFEIÇÕES"/>
    <x v="22"/>
    <s v="Oficinas Socioeducativas"/>
    <s v="422518"/>
    <n v="-430.95"/>
    <s v="Valor Ref. NF Nº 28 De HELIOS CONGELADOS LTDA "/>
    <s v="28_HELIOS CONGELADOS LTDA"/>
  </r>
  <r>
    <s v="Novembro"/>
    <d v="2023-11-01T00:00:00"/>
    <s v="OFICINAS SOCIOEDUCATIVAS"/>
    <s v="LANCHES E REFEIÇÕES"/>
    <x v="22"/>
    <s v="Oficinas Socioeducativas"/>
    <s v="422518"/>
    <n v="-808.5"/>
    <s v="Valor Ref. NF Nº 25 De HELIOS CONGELADOS LTDA "/>
    <s v="25_HELIOS CONGELADOS LTDA"/>
  </r>
  <r>
    <s v="Novembro"/>
    <d v="2023-11-01T00:00:00"/>
    <s v="OFICINAS SOCIOEDUCATIVAS"/>
    <s v="LANCHES E REFEIÇÕES"/>
    <x v="22"/>
    <s v="Oficinas Socioeducativas"/>
    <s v="422518"/>
    <n v="-627.9"/>
    <s v="Valor Ref. NF Nº 26 De HELIOS CONGELADOS LTDA "/>
    <s v="26_HELIOS CONGELADOS LTDA"/>
  </r>
  <r>
    <s v="Novembro"/>
    <d v="2023-11-01T00:00:00"/>
    <s v="OFICINAS SOCIOEDUCATIVAS"/>
    <s v="LANCHES E REFEIÇÕES"/>
    <x v="22"/>
    <s v="Oficinas Socioeducativas"/>
    <s v="422518"/>
    <n v="-398.55"/>
    <s v="Valor Ref. NF Nº 27 De HELIOS CONGELADOS LTDA "/>
    <s v="27_HELIOS CONGELADOS LTDA"/>
  </r>
  <r>
    <s v="Novembro"/>
    <d v="2023-11-02T00:00:00"/>
    <s v="OFICINAS SOCIOEDUCATIVAS"/>
    <s v="LANCHES E REFEIÇÕES"/>
    <x v="22"/>
    <s v="Oficinas Socioeducativas"/>
    <s v="422518"/>
    <n v="-1128"/>
    <s v="Valor Ref. NF Nº 52527 De Uni Soluções Com e Serviços de Prods Embalados Ltd "/>
    <s v="52527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141"/>
    <s v="Valor Ref. NF Nº 52528 De Uni Soluções Com e Serviços de Prods Embalados Ltd "/>
    <s v="52528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3340.8"/>
    <s v="Valor Ref. NF Nº 52529 De Uni Soluções Com e Serviços de Prods Embalados Ltd "/>
    <s v="52529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470"/>
    <s v="Valor Ref. NF Nº 52530 De Uni Soluções Com e Serviços de Prods Embalados Ltd "/>
    <s v="52530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2227.8000000000002"/>
    <s v="Valor Ref. NF Nº 52532 De Uni Soluções Com e Serviços de Prods Embalados Ltd "/>
    <s v="52532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512.4"/>
    <s v="Valor Ref. NF Nº 52536 De Uni Soluções Com e Serviços de Prods Embalados Ltd "/>
    <s v="52536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470"/>
    <s v="Valor Ref. NF Nº 52537 De Uni Soluções Com e Serviços de Prods Embalados Ltd "/>
    <s v="52537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512.4"/>
    <s v="Valor Ref. NF Nº 52538 De Uni Soluções Com e Serviços de Prods Embalados Ltd "/>
    <s v="52538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512.4"/>
    <s v="Valor Ref. NF Nº 52539 De Uni Soluções Com e Serviços de Prods Embalados Ltd "/>
    <s v="52539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536"/>
    <s v="Valor Ref. NF Nº 52542 De Uni Soluções Com e Serviços de Prods Embalados Ltd "/>
    <s v="52542_Uni Soluções Com e Serviços de Prods Embalados Ltd"/>
  </r>
  <r>
    <s v="Novembro"/>
    <d v="2023-11-02T00:00:00"/>
    <s v="OFICINAS SOCIOEDUCATIVAS"/>
    <s v="LANCHES E REFEIÇÕES"/>
    <x v="22"/>
    <s v="Oficinas Socioeducativas"/>
    <s v="422518"/>
    <n v="-2930"/>
    <s v="Valor Ref. NF Nº 52548 De Uni Soluções Com e Serviços de Prods Embalados Ltd "/>
    <s v="52548_Uni Soluções Com e Serviços de Prods Embalados Ltd"/>
  </r>
  <r>
    <s v="Novembro"/>
    <d v="2023-11-03T00:00:00"/>
    <s v="OFICINAS SOCIOEDUCATIVAS"/>
    <s v="LANCHES E REFEIÇÕES"/>
    <x v="22"/>
    <s v="Oficinas Socioeducativas"/>
    <s v="422518"/>
    <n v="-413.6"/>
    <s v="Valor Ref. NF Nº 52607 De Uni Soluções Com e Serviços de Prods Embalados Ltd "/>
    <s v="52607_Uni Soluções Com e Serviços de Prods Embalados Ltd"/>
  </r>
  <r>
    <s v="Novembro"/>
    <d v="2023-11-03T00:00:00"/>
    <s v="OFICINAS SOCIOEDUCATIVAS"/>
    <s v="LANCHES E REFEIÇÕES"/>
    <x v="22"/>
    <s v="Oficinas Socioeducativas"/>
    <s v="422518"/>
    <n v="-893"/>
    <s v="Valor Ref. NF Nº 52608 De Uni Soluções Com e Serviços de Prods Embalados Ltd "/>
    <s v="52608_Uni Soluções Com e Serviços de Prods Embalados Ltd"/>
  </r>
  <r>
    <s v="Novembro"/>
    <d v="2023-11-06T00:00:00"/>
    <s v="OFICINAS SOCIOEDUCATIVAS"/>
    <s v="LANCHES E REFEIÇÕES"/>
    <x v="22"/>
    <s v="Oficinas Socioeducativas"/>
    <s v="422518"/>
    <n v="-2490.75"/>
    <s v="Valor Ref. NF Nº 1850 De AURELLIA PAES E DOCES E RESTAURANTES LTDA "/>
    <s v="1850_AURELLIA PAES E DOCES E RESTAURANTES LTDA"/>
  </r>
  <r>
    <s v="Novembro"/>
    <d v="2023-11-06T00:00:00"/>
    <s v="OFICINAS SOCIOEDUCATIVAS"/>
    <s v="LANCHES E REFEIÇÕES"/>
    <x v="22"/>
    <s v="Oficinas Socioeducativas"/>
    <s v="422518"/>
    <n v="-528"/>
    <s v="Valor Ref. NF Nº 9681 De SUMMER COMERCIO DE KIT LANCHES LTDA "/>
    <s v="9681_SUMMER COMERCIO DE KIT LANCHES LTDA"/>
  </r>
  <r>
    <s v="Novembro"/>
    <d v="2023-11-06T00:00:00"/>
    <s v="OFICINAS SOCIOEDUCATIVAS"/>
    <s v="LANCHES E REFEIÇÕES"/>
    <x v="22"/>
    <s v="Oficinas Socioeducativas"/>
    <s v="422518"/>
    <n v="-1946.2"/>
    <s v="Valor Ref. NF Nº 1853 De AURELLIA PAES E DOCES E RESTAURANTES LTDA "/>
    <s v="1853_AURELLIA PAES E DOCES E RESTAURANTES LTDA"/>
  </r>
  <r>
    <s v="Novembro"/>
    <d v="2023-11-07T00:00:00"/>
    <s v="OFICINAS SOCIOEDUCATIVAS"/>
    <s v="LANCHES E REFEIÇÕES"/>
    <x v="22"/>
    <s v="Oficinas Socioeducativas"/>
    <s v="422518"/>
    <n v="-1700"/>
    <s v="Valor Ref. NF Nº 319 De DE BESSA EVENTOS EIRELI ( LUA NOVA EVENTOS ) "/>
    <s v="319_DE BESSA EVENTOS EIRELI ( LUA NOVA EVENTOS )"/>
  </r>
  <r>
    <s v="Novembro"/>
    <d v="2023-11-10T00:00:00"/>
    <s v="OFICINAS SOCIOEDUCATIVAS"/>
    <s v="LANCHES E REFEIÇÕES"/>
    <x v="22"/>
    <s v="Oficinas Socioeducativas"/>
    <s v="422518"/>
    <n v="-432"/>
    <s v="Valor Ref. NF Nº 52888 De Uni Soluções Com e Serviços de Prods Embalados Ltd "/>
    <s v="52888_Uni Soluções Com e Serviços de Prods Embalados Ltd"/>
  </r>
  <r>
    <s v="Novembro"/>
    <d v="2023-11-14T00:00:00"/>
    <s v="OFICINAS SOCIOEDUCATIVAS"/>
    <s v="LANCHES E REFEIÇÕES"/>
    <x v="22"/>
    <s v="Oficinas Socioeducativas"/>
    <s v="422518"/>
    <n v="-450"/>
    <s v="Valor Ref. NF Nº 320 De DE BESSA EVENTOS EIRELI ( LUA NOVA EVENTOS ) "/>
    <s v="320_DE BESSA EVENTOS EIRELI ( LUA NOVA EVENTOS )"/>
  </r>
  <r>
    <s v="Novembro"/>
    <d v="2023-11-17T00:00:00"/>
    <s v="OFICINAS SOCIOEDUCATIVAS"/>
    <s v="LANCHES E REFEIÇÕES"/>
    <x v="22"/>
    <s v="Oficinas Socioeducativas"/>
    <s v="422518"/>
    <n v="-480"/>
    <s v="Valor Ref. NF Nº 9804 De SUMMER COMERCIO DE KIT LANCHES LTDA "/>
    <s v="9804_SUMMER COMERCIO DE KIT LANCHES LTDA"/>
  </r>
  <r>
    <s v="Dezembro"/>
    <d v="2023-12-01T00:00:00"/>
    <s v="OFICINAS SOCIOEDUCATIVAS"/>
    <s v="LANCHES E REFEIÇÕES"/>
    <x v="22"/>
    <s v="Oficinas Socioeducativas"/>
    <s v="422518"/>
    <n v="-1570"/>
    <s v="Valor Ref. NF Nº 53495 De Uni Soluções Com e Serviços de Prods Embalados Ltd "/>
    <s v="53495_Uni Soluções Com e Serviços de Prods Embalados Ltd"/>
  </r>
  <r>
    <s v="Dezembro"/>
    <d v="2023-12-03T00:00:00"/>
    <s v="OFICINAS SOCIOEDUCATIVAS"/>
    <s v="LANCHES E REFEIÇÕES"/>
    <x v="22"/>
    <s v="Oficinas Socioeducativas"/>
    <s v="422518"/>
    <n v="-850"/>
    <s v="Valor Ref. NF Nº 323 De DE BESSA EVENTOS EIRELI ( LUA NOVA EVENTOS ) "/>
    <s v="323_DE BESSA EVENTOS EIRELI ( LUA NOVA EVENTOS )"/>
  </r>
  <r>
    <s v="Dezembro"/>
    <d v="2023-12-03T00:00:00"/>
    <s v="OFICINAS SOCIOEDUCATIVAS"/>
    <s v="LANCHES E REFEIÇÕES"/>
    <x v="22"/>
    <s v="Oficinas Socioeducativas"/>
    <s v="422518"/>
    <n v="-650"/>
    <s v="Valor Ref. NF Nº 322 De DE BESSA EVENTOS EIRELI ( LUA NOVA EVENTOS ) "/>
    <s v="322_DE BESSA EVENTOS EIRELI ( LUA NOVA EVENTOS )"/>
  </r>
  <r>
    <s v="Dezembro"/>
    <d v="2023-12-05T00:00:00"/>
    <s v="OFICINAS SOCIOEDUCATIVAS"/>
    <s v="LANCHES E REFEIÇÕES"/>
    <x v="22"/>
    <s v="Oficinas Socioeducativas"/>
    <s v="422518"/>
    <n v="-413.6"/>
    <s v="Valor Ref. NF Nº 53591 De Uni Soluções Com e Serviços de Prods Embalados Ltd "/>
    <s v="53591_Uni Soluções Com e Serviços de Prods Embalados Ltd"/>
  </r>
  <r>
    <s v="Dezembro"/>
    <d v="2023-12-12T00:00:00"/>
    <s v="OFICINAS SOCIOEDUCATIVAS"/>
    <s v="LANCHES E REFEIÇÕES"/>
    <x v="22"/>
    <s v="Oficinas Socioeducativas"/>
    <s v="422518"/>
    <n v="-702"/>
    <s v="Valor Ref. NF Nº 1 De VENINA APARECIDA DE SOUSA LUCENA "/>
    <s v="1_VENINA APARECIDA DE SOUSA LUCENA"/>
  </r>
  <r>
    <s v="Dezembro"/>
    <d v="2023-12-12T00:00:00"/>
    <s v="OFICINAS SOCIOEDUCATIVAS"/>
    <s v="LANCHES E REFEIÇÕES"/>
    <x v="22"/>
    <s v="Oficinas Socioeducativas"/>
    <s v="422518"/>
    <n v="-1228"/>
    <s v="Valor Ref. NF Nº 2 De VENINA APARECIDA DE SOUSA LUCENA "/>
    <s v="2_VENINA APARECIDA DE SOUSA LUCENA"/>
  </r>
  <r>
    <s v="Dezembro"/>
    <d v="2023-12-12T00:00:00"/>
    <s v="OFICINAS SOCIOEDUCATIVAS"/>
    <s v="LANCHES E REFEIÇÕES"/>
    <x v="22"/>
    <s v="Oficinas Socioeducativas"/>
    <s v="422518"/>
    <n v="-797"/>
    <s v="Valor Ref. NF Nº 1966 De AURELLIA PAES E DOCES E RESTAURANTES LTDA "/>
    <s v="1966_AURELLIA PAES E DOCES E RESTAURANTES LTDA"/>
  </r>
  <r>
    <s v="Dezembro"/>
    <d v="2023-12-13T00:00:00"/>
    <s v="OFICINAS SOCIOEDUCATIVAS"/>
    <s v="LANCHES E REFEIÇÕES"/>
    <x v="22"/>
    <s v="Oficinas Socioeducativas"/>
    <s v="422518"/>
    <n v="-529.20000000000005"/>
    <s v="Valor Ref. NF Nº 1972 De AURELLIA PAES E DOCES E RESTAURANTES LTDA "/>
    <s v="1972_AURELLIA PAES E DOCES E RESTAURANTES LTDA"/>
  </r>
  <r>
    <s v="Novembro"/>
    <d v="2023-11-01T00:00:00"/>
    <s v="Social"/>
    <s v="LANCHES E REFEIÇÕES"/>
    <x v="22"/>
    <s v="Oficinas Socioeducativas"/>
    <s v="422518"/>
    <n v="-640"/>
    <s v="Valor Ref. NF Nº 29 De HELIOS CONGELADOS LTDA "/>
    <s v="29_HELIOS CONGELADOS LTDA"/>
  </r>
  <r>
    <s v="Janeiro"/>
    <d v="2023-01-09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Locação de Filtros 01/23 (Fatura 1284 - Kit Filter Comercio de Filtros Ltda)"/>
  </r>
  <r>
    <s v="Fevereiro"/>
    <d v="2023-02-06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Locação de Filtros 02/23 (Fatura 1305 - Kit Filter Comercio de Filtros Ltda)"/>
  </r>
  <r>
    <s v="Fevereiro"/>
    <d v="2023-02-28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216.59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Locação de Filtros 03/23 (Fatura 1325 - Kit Filter Comercio de Filtros Ltda)"/>
  </r>
  <r>
    <s v="Março"/>
    <d v="2023-03-28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209.07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 Locação de Filtros 04/23 (Fatura 1345 - Kit Filter Comercio de Filtros Ltda)"/>
  </r>
  <r>
    <s v="Abril"/>
    <d v="2023-04-27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225.82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 Locação de Filtros 05/23 (Fatura 1365 - Kit Filter Comercio de Filtros Ltda)"/>
  </r>
  <r>
    <s v="Junho"/>
    <d v="2023-06-02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 Locação de Filtros 06/23 (Fatura 1385 - Kit Filter Comercio de Filtros Ltda)"/>
  </r>
  <r>
    <s v="Junho"/>
    <d v="2023-06-26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65.12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 Locação de Filtros 07/23 (Fatura 1405 - Kit Filter Comercio de Filtros Ltda)"/>
  </r>
  <r>
    <s v="Julho"/>
    <d v="2023-07-18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51.7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80.2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 Locação de Filtros 08/23 (Fatura 1425 - Kit Filter Comercio de Filtros Ltda)"/>
  </r>
  <r>
    <s v="Setembro"/>
    <d v="2023-09-04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 Locação de Filtros 09/23 (Fatura 1448 - Kit Filter Comercio de Filtros Ltda)"/>
  </r>
  <r>
    <s v="Setembro"/>
    <d v="2023-09-12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212.18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Alvareng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 Locação de Filtros 10/23 (Fatura 1470 - Kit Filter Comercio de Filtros Ltda)"/>
  </r>
  <r>
    <s v="Novembro"/>
    <d v="2023-11-21T00:00:00"/>
    <s v="Alvareng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 Locação de Filtros 11/23 (Fatura 1501 - Kit Filter Comercio de Filtros Ltda)"/>
  </r>
  <r>
    <s v="Dezembro"/>
    <d v="2023-12-01T00:00:00"/>
    <s v="Alvareng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 Locação de Filtros 12/23 (Fatura 1510 - Kit Filter Comercio de Filtros Ltda)"/>
  </r>
  <r>
    <s v="Novembro"/>
    <d v="2023-11-17T00:00:00"/>
    <s v="Amácio Mazzaropi"/>
    <s v="LOCACAO DE EQUIPAMENTOS"/>
    <x v="10"/>
    <s v="Despesas diversas (outsourcing, licenças e manutenção de softwares, plataformas digitais, afiliações, despesas administrativas, logística, etc.)"/>
    <s v="57751"/>
    <n v="-70.47"/>
    <s v="Pagto. ref. Locação de equipamentos de Impressão 09/23 (Fatura 656954 - Selbetti Tecnologia S.A "/>
    <s v="Pagto. ref. Locação de equipamentos de Impressão 09/23 (Fatura 656954 - Selbetti Tecnologia S.A "/>
  </r>
  <r>
    <s v="Julho"/>
    <d v="2023-07-31T00:00:00"/>
    <s v="AME Osasco"/>
    <s v="LOCACAO DE EQUIPAMENTOS"/>
    <x v="10"/>
    <s v="Despesas diversas (outsourcing, licenças e manutenção de softwares, plataformas digitais, afiliações, despesas administrativas, logística, etc.)"/>
    <n v="57751"/>
    <n v="-80.290000000000006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AME Osasco"/>
    <s v="LOCACAO DE EQUIPAMENTOS"/>
    <x v="10"/>
    <s v="Despesas diversas (outsourcing, licenças e manutenção de softwares, plataformas digitais, afiliações, despesas administrativas, logística, etc.)"/>
    <n v="57751"/>
    <n v="-59.58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AME Osasco"/>
    <s v="LOCACAO DE EQUIPAMENTOS"/>
    <x v="10"/>
    <s v="Despesas diversas (outsourcing, licenças e manutenção de softwares, plataformas digitais, afiliações, despesas administrativas, logística, etc.)"/>
    <n v="57751"/>
    <n v="-166.08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AME Osasco"/>
    <s v="LOCACAO DE EQUIPAMENTOS"/>
    <x v="10"/>
    <s v="Despesas diversas (outsourcing, licenças e manutenção de softwares, plataformas digitais, afiliações, despesas administrativas, logística, etc.)"/>
    <s v="57751"/>
    <n v="-32.75"/>
    <s v="Pagto. ref. Locação de equipamentos de Impressão 09/23 (Fatura 656954 - Selbetti Tecnologia S.A "/>
    <s v="Pagto. ref. Locação de equipamentos de Impressão 09/23 (Fatura 656954 - Selbetti Tecnologia S.A "/>
  </r>
  <r>
    <s v="Abril"/>
    <d v="2023-04-27T00:00:00"/>
    <s v="Arquivo Administrativo"/>
    <s v="LOCACAO DE EQUIPAMENTOS"/>
    <x v="10"/>
    <s v="Despesas diversas (outsourcing, licenças e manutenção de softwares, plataformas digitais, afiliações, despesas administrativas, logística, etc.)"/>
    <n v="57751"/>
    <n v="-719.32"/>
    <s v="Pagto. ref. Locação de equipamentos de Impressão 03/23 (Fatura 596693 - Selbetti Tecnologia S.A "/>
    <s v="Pagto. ref. Locação de equipamentos de Impressão 03/23 (Fatura 596693 - Selbetti Tecnologia S.A "/>
  </r>
  <r>
    <s v="Novembro"/>
    <d v="2023-11-17T00:00:00"/>
    <s v="Arquivo Administrativo"/>
    <s v="LOCACAO DE EQUIPAMENTOS"/>
    <x v="10"/>
    <s v="Despesas diversas (outsourcing, licenças e manutenção de softwares, plataformas digitais, afiliações, despesas administrativas, logística, etc.)"/>
    <s v="57751"/>
    <n v="-17.68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Arquivo Administrativo"/>
    <s v="LOCACAO DE EQUIPAMENTOS"/>
    <x v="10"/>
    <s v="Despesas diversas (outsourcing, licenças e manutenção de softwares, plataformas digitais, afiliações, despesas administrativas, logística, etc.)"/>
    <s v="57751"/>
    <n v="-49.87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Agosto"/>
    <d v="2023-08-15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Arujá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Arujá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Arujá"/>
    <s v="LOCACAO DE EQUIPAMENTOS"/>
    <x v="10"/>
    <s v="Despesas diversas (outsourcing, licenças e manutenção de softwares, plataformas digitais, afiliações, despesas administrativas, logística, etc.)"/>
    <s v="57751"/>
    <n v="-1108.99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Arujá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Fevereiro"/>
    <d v="2023-02-28T00:00:00"/>
    <s v="Biritiba Mirim"/>
    <s v="LOCACAO DE EQUIPAMENTOS"/>
    <x v="10"/>
    <s v="Despesas diversas (outsourcing, licenças e manutenção de softwares, plataformas digitais, afiliações, despesas administrativas, logística, etc.)"/>
    <n v="57751"/>
    <n v="-251.86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Biritiba Mirim"/>
    <s v="LOCACAO DE EQUIPAMENTOS"/>
    <x v="10"/>
    <s v="Despesas diversas (outsourcing, licenças e manutenção de softwares, plataformas digitais, afiliações, despesas administrativas, logística, etc.)"/>
    <n v="57751"/>
    <n v="-59.38"/>
    <s v="Pagto. ref. Locação de equipamentos de Impressão 02/23 (Fatura 587004 - Selbetti Tecnologia S.A "/>
    <s v="Pagto. ref. Locação de equipamentos de Impressão 02/23 (Fatura 587004 - Selbetti Tecnologia S.A "/>
  </r>
  <r>
    <s v="Setembro"/>
    <d v="2023-09-12T00:00:00"/>
    <s v="Biritiba Mirim"/>
    <s v="LOCACAO DE EQUIPAMENTOS"/>
    <x v="10"/>
    <s v="Despesas diversas (outsourcing, licenças e manutenção de softwares, plataformas digitais, afiliações, despesas administrativas, logística, etc.)"/>
    <n v="57751"/>
    <n v="-214.7"/>
    <s v="Pagto. ref. Locação de equipamentos de Impressão 07/23 (Fatura 636156 - Selbetti Tecnologia S.A "/>
    <s v="Pagto. ref. Locação de equipamentos de Impressão 07/23 (Fatura 636156 - Selbetti Tecnologia S.A "/>
  </r>
  <r>
    <s v="Novembro"/>
    <d v="2023-11-17T00:00:00"/>
    <s v="Biritiba Mirim"/>
    <s v="LOCACAO DE EQUIPAMENTOS"/>
    <x v="10"/>
    <s v="Despesas diversas (outsourcing, licenças e manutenção de softwares, plataformas digitais, afiliações, despesas administrativas, logística, etc.)"/>
    <s v="57751"/>
    <n v="-104.39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Biritiba Mirim"/>
    <s v="LOCACAO DE EQUIPAMENTOS"/>
    <x v="10"/>
    <s v="Despesas diversas (outsourcing, licenças e manutenção de softwares, plataformas digitais, afiliações, despesas administrativas, logística, etc.)"/>
    <s v="57751"/>
    <n v="-166.04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434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347.51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863.09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69.430000000000007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1165.55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925.41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536.62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748.3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Brooklin"/>
    <s v="LOCACAO DE EQUIPAMENTOS"/>
    <x v="10"/>
    <s v="Despesas diversas (outsourcing, licenças e manutenção de softwares, plataformas digitais, afiliações, despesas administrativas, logística, etc.)"/>
    <n v="57751"/>
    <n v="-456.3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Brooklin"/>
    <s v="LOCACAO DE EQUIPAMENTOS"/>
    <x v="10"/>
    <s v="Despesas diversas (outsourcing, licenças e manutenção de softwares, plataformas digitais, afiliações, despesas administrativas, logística, etc.)"/>
    <s v="57751"/>
    <n v="-613.49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Brooklin"/>
    <s v="LOCACAO DE EQUIPAMENTOS"/>
    <x v="10"/>
    <s v="Despesas diversas (outsourcing, licenças e manutenção de softwares, plataformas digitais, afiliações, despesas administrativas, logística, etc.)"/>
    <s v="57751"/>
    <n v="-385.7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207.93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34.89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25.56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73.28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58.18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70.77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187.2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Caminho do Mar"/>
    <s v="LOCACAO DE EQUIPAMENTOS"/>
    <x v="10"/>
    <s v="Despesas diversas (outsourcing, licenças e manutenção de softwares, plataformas digitais, afiliações, despesas administrativas, logística, etc.)"/>
    <n v="57751"/>
    <n v="-183.67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Caminho do Mar"/>
    <s v="LOCACAO DE EQUIPAMENTOS"/>
    <x v="10"/>
    <s v="Despesas diversas (outsourcing, licenças e manutenção de softwares, plataformas digitais, afiliações, despesas administrativas, logística, etc.)"/>
    <s v="57751"/>
    <n v="-68.23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Caminho do Mar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Caminho do Mar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Caminho do Mar"/>
    <s v="LOCACAO DE EQUIPAMENTOS"/>
    <x v="10"/>
    <s v="Despesas diversas (outsourcing, licenças e manutenção de softwares, plataformas digitais, afiliações, despesas administrativas, logística, etc.)"/>
    <s v="57751"/>
    <n v="-253.81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Março"/>
    <d v="2023-03-06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259.89999999999998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217.36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251.83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199.94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115.67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185.16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Campo Limpo"/>
    <s v="LOCACAO DE EQUIPAMENTOS"/>
    <x v="10"/>
    <s v="Despesas diversas (outsourcing, licenças e manutenção de softwares, plataformas digitais, afiliações, despesas administrativas, logística, etc.)"/>
    <n v="57751"/>
    <n v="-359.4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Campo Limpo"/>
    <s v="LOCACAO DE EQUIPAMENTOS"/>
    <x v="10"/>
    <s v="Despesas diversas (outsourcing, licenças e manutenção de softwares, plataformas digitais, afiliações, despesas administrativas, logística, etc.)"/>
    <s v="57751"/>
    <n v="-145.11000000000001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Campo Limp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Campo Limp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Campo Limpo"/>
    <s v="LOCACAO DE EQUIPAMENTOS"/>
    <x v="10"/>
    <s v="Despesas diversas (outsourcing, licenças e manutenção de softwares, plataformas digitais, afiliações, despesas administrativas, logística, etc.)"/>
    <s v="57751"/>
    <n v="-264.39999999999998"/>
    <s v="Pagto. ref. Locação de equipamentos de Impressão 10/23 (Fatura 666962 - Selbetti Tecnologia S.A "/>
    <s v="Pagto. ref. Locação de equipamentos de Impressão 10/23 (Fatura 666962 - Selbetti Tecnologia S.A "/>
  </r>
  <r>
    <s v="Março"/>
    <d v="2023-03-28T00:00:00"/>
    <s v="Capão Redondo"/>
    <s v="LOCACAO DE EQUIPAMENTOS"/>
    <x v="10"/>
    <s v="Despesas diversas (outsourcing, licenças e manutenção de softwares, plataformas digitais, afiliações, despesas administrativas, logística, etc.)"/>
    <n v="57751"/>
    <n v="-54.72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Capão Redondo"/>
    <s v="LOCACAO DE EQUIPAMENTOS"/>
    <x v="10"/>
    <s v="Despesas diversas (outsourcing, licenças e manutenção de softwares, plataformas digitais, afiliações, despesas administrativas, logística, etc.)"/>
    <n v="57751"/>
    <n v="-93.15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Capão Redondo"/>
    <s v="LOCACAO DE EQUIPAMENTOS"/>
    <x v="10"/>
    <s v="Despesas diversas (outsourcing, licenças e manutenção de softwares, plataformas digitais, afiliações, despesas administrativas, logística, etc.)"/>
    <n v="57751"/>
    <n v="-32.270000000000003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Capão Redondo"/>
    <s v="LOCACAO DE EQUIPAMENTOS"/>
    <x v="10"/>
    <s v="Despesas diversas (outsourcing, licenças e manutenção de softwares, plataformas digitais, afiliações, despesas administrativas, logística, etc.)"/>
    <n v="57751"/>
    <n v="-25.62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apão Redondo"/>
    <s v="LOCACAO DE EQUIPAMENTOS"/>
    <x v="10"/>
    <s v="Despesas diversas (outsourcing, licenças e manutenção de softwares, plataformas digitais, afiliações, despesas administrativas, logística, etc.)"/>
    <n v="57751"/>
    <n v="-1959.84"/>
    <s v="Pagto. ref. Locação de equipamentos de Impressão 06/23 (Fatura 626363 - Selbetti Tecnologia S.A "/>
    <s v="Pagto. ref. Locação de equipamentos de Impressão 06/23 (Fatura 626363 - Selbetti Tecnologia S.A "/>
  </r>
  <r>
    <s v="Janeiro"/>
    <d v="2023-01-09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381.04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246.19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208.42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134.91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107.11"/>
    <s v="Pagto. ref. Locação de equipamentos de Impressão 05/23 (Fatura 616522 - Selbetti Tecnologia S.A "/>
    <s v="Pagto. ref. Locação de equipamentos de Impressão 05/23 (Fatura 616522 - Selbetti Tecnologia S.A "/>
  </r>
  <r>
    <s v="Agosto"/>
    <d v="2023-08-03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205.18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Casa Blanca"/>
    <s v="LOCACAO DE EQUIPAMENTOS"/>
    <x v="10"/>
    <s v="Despesas diversas (outsourcing, licenças e manutenção de softwares, plataformas digitais, afiliações, despesas administrativas, logística, etc.)"/>
    <n v="57751"/>
    <n v="-298.36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Casa Blanca"/>
    <s v="LOCACAO DE EQUIPAMENTOS"/>
    <x v="10"/>
    <s v="Despesas diversas (outsourcing, licenças e manutenção de softwares, plataformas digitais, afiliações, despesas administrativas, logística, etc.)"/>
    <s v="57751"/>
    <n v="-163.19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Casa Blanc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Casa Blanc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Casa Blanca"/>
    <s v="LOCACAO DE EQUIPAMENTOS"/>
    <x v="10"/>
    <s v="Despesas diversas (outsourcing, licenças e manutenção de softwares, plataformas digitais, afiliações, despesas administrativas, logística, etc.)"/>
    <s v="57751"/>
    <n v="-350.03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314.83999999999997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328.26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345.43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208.13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287.99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228.65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145.80000000000001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43.45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CCA Itaquera"/>
    <s v="LOCACAO DE EQUIPAMENTOS"/>
    <x v="10"/>
    <s v="Despesas diversas (outsourcing, licenças e manutenção de softwares, plataformas digitais, afiliações, despesas administrativas, logística, etc.)"/>
    <n v="57751"/>
    <n v="-541.35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CCA Itaquera"/>
    <s v="LOCACAO DE EQUIPAMENTOS"/>
    <x v="10"/>
    <s v="Despesas diversas (outsourcing, licenças e manutenção de softwares, plataformas digitais, afiliações, despesas administrativas, logística, etc.)"/>
    <s v="57751"/>
    <n v="-152.97999999999999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CCA Itaquera"/>
    <s v="LOCACAO DE EQUIPAMENTOS"/>
    <x v="10"/>
    <s v="Despesas diversas (outsourcing, licenças e manutenção de softwares, plataformas digitais, afiliações, despesas administrativas, logística, etc.)"/>
    <s v="57751"/>
    <n v="-153.79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1/23 (Fatura 16041 G - Positivo Tecnologia S/A)  "/>
    <s v="Pagto. ref. Locação de equipamentos de Informatica 01/23 (Fatura 16041 G - Positivo Tecnologia S/A)  "/>
  </r>
  <r>
    <s v="Janeiro"/>
    <d v="2023-01-27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135.66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01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43 computadores 02/23 (Fatura 16340 G - Positivo Teconologia S.A) "/>
    <s v="Pagto. ref. Locação de 43 computadores 02/23 (Fatura 16340 G - Positivo Teconologia S.A) "/>
  </r>
  <r>
    <s v="Fevereiro"/>
    <d v="2023-02-28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96.68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9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3/23 (Fatura 16635 G - Positivo Tecnologia S/A)  "/>
    <s v="Pagto. ref. Locação de equipamentos de Informatica 03/23 (Fatura 16635 G - Positivo Tecnologia S/A)  "/>
  </r>
  <r>
    <s v="Março"/>
    <d v="2023-03-28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67.08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12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78.959999999999994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2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61.65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4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48.95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42.05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15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8097 - Positivo Tecnologia (Locação de equipamentos de Informatica 08/23) "/>
    <s v="Nota de servico N. 18097 - Positivo Tecnologia (Locação de equipamentos de Informatica 08/23) "/>
  </r>
  <r>
    <s v="Setembro"/>
    <d v="2023-09-12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23.74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2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Central de Montagem"/>
    <s v="LOCACAO DE EQUIPAMENTOS"/>
    <x v="10"/>
    <s v="Despesas diversas (outsourcing, licenças e manutenção de softwares, plataformas digitais, afiliações, despesas administrativas, logística, etc.)"/>
    <n v="57751"/>
    <n v="-79.650000000000006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Central de Montagem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Central de Montagem"/>
    <s v="LOCACAO DE EQUIPAMENTOS"/>
    <x v="10"/>
    <s v="Despesas diversas (outsourcing, licenças e manutenção de softwares, plataformas digitais, afiliações, despesas administrativas, logística, etc.)"/>
    <s v="57751"/>
    <n v="-26.5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Central de Montagem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Central de Montagem"/>
    <s v="LOCACAO DE EQUIPAMENTOS"/>
    <x v="10"/>
    <s v="Despesas diversas (outsourcing, licenças e manutenção de softwares, plataformas digitais, afiliações, despesas administrativas, logística, etc.)"/>
    <s v="57751"/>
    <n v="-77.709999999999994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Julho"/>
    <d v="2023-07-31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89.14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15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Setembro"/>
    <d v="2023-09-12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116.15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2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CEU das Artes - Caieira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CEU das Artes - Caieira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CEU das Artes - Caieiras"/>
    <s v="LOCACAO DE EQUIPAMENTOS"/>
    <x v="10"/>
    <s v="Despesas diversas (outsourcing, licenças e manutenção de softwares, plataformas digitais, afiliações, despesas administrativas, logística, etc.)"/>
    <s v="57751"/>
    <n v="-40.14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CEU das Artes - Caieira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CEU das Artes - Caieiras"/>
    <s v="LOCACAO DE EQUIPAMENTOS"/>
    <x v="10"/>
    <s v="Despesas diversas (outsourcing, licenças e manutenção de softwares, plataformas digitais, afiliações, despesas administrativas, logística, etc.)"/>
    <s v="57751"/>
    <n v="-149.61000000000001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339.83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377.7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24.88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295.86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234.9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171.75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187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Cidade Dutra"/>
    <s v="LOCACAO DE EQUIPAMENTOS"/>
    <x v="10"/>
    <s v="Despesas diversas (outsourcing, licenças e manutenção de softwares, plataformas digitais, afiliações, despesas administrativas, logística, etc.)"/>
    <n v="57751"/>
    <n v="-290.97000000000003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Cidade Dutra"/>
    <s v="LOCACAO DE EQUIPAMENTOS"/>
    <x v="10"/>
    <s v="Despesas diversas (outsourcing, licenças e manutenção de softwares, plataformas digitais, afiliações, despesas administrativas, logística, etc.)"/>
    <s v="57751"/>
    <n v="-180.59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Cidade Dutr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Cidade Dutr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Cidade Dutra"/>
    <s v="LOCACAO DE EQUIPAMENTOS"/>
    <x v="10"/>
    <s v="Despesas diversas (outsourcing, licenças e manutenção de softwares, plataformas digitais, afiliações, despesas administrativas, logística, etc.)"/>
    <s v="57751"/>
    <n v="-194.52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Compras"/>
    <s v="LOCACAO DE EQUIPAMENTOS"/>
    <x v="10"/>
    <s v="Despesas diversas (outsourcing, licenças e manutenção de softwares, plataformas digitais, afiliações, despesas administrativas, logística, etc.)"/>
    <n v="57751"/>
    <n v="-865.84"/>
    <s v="Pagto. ref.  Locação de equipamentos de Impressão 12/22 (Fatura 569000 - Selbetti Tecnologia S.A) "/>
    <s v="Pagto. ref.  Locação de equipamentos de Impressão 12/22 (Fatura 569000 - Selbetti Tecnologia S.A) "/>
  </r>
  <r>
    <s v="Janeiro"/>
    <d v="2023-01-01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1/23 (Fatura 441 - Positivo Distribuidora de Equipamentos) "/>
    <s v="Locação de 4 Computadores 01/23 (Fatura 441 - Positivo Distribuidora de Equipamentos)"/>
  </r>
  <r>
    <s v="Janeiro"/>
    <d v="2023-01-27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882.29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01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2/23 (Fatura 513 - Positivo Distribuidora de Equipamentos) "/>
    <s v="Locação de 4 Computadores 02/23 (Fatura 513 - Positivo Distribuidora de Equipamentos)"/>
  </r>
  <r>
    <s v="Fevereiro"/>
    <d v="2023-02-28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634.63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491.86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1100.98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1963.7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1559.11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898.76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1706.84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Comunicação"/>
    <s v="LOCACAO DE EQUIPAMENTOS"/>
    <x v="10"/>
    <s v="Despesas diversas (outsourcing, licenças e manutenção de softwares, plataformas digitais, afiliações, despesas administrativas, logística, etc.)"/>
    <n v="57751"/>
    <n v="-2887.78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Comunicação"/>
    <s v="LOCACAO DE EQUIPAMENTOS"/>
    <x v="10"/>
    <s v="Despesas diversas (outsourcing, licenças e manutenção de softwares, plataformas digitais, afiliações, despesas administrativas, logística, etc.)"/>
    <s v="57751"/>
    <n v="-900.26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Comunicação"/>
    <s v="LOCACAO DE EQUIPAMENTOS"/>
    <x v="10"/>
    <s v="Despesas diversas (outsourcing, licenças e manutenção de softwares, plataformas digitais, afiliações, despesas administrativas, logística, etc.)"/>
    <s v="57751"/>
    <n v="-573.64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7809 - Positivo Tecnologia (Locação de equipamentos de Informatica 07/23) "/>
    <s v="Nota de servico N. 17809 - Positivo Tecnologia (Locação de equipamentos de Informatica 07/23) "/>
  </r>
  <r>
    <s v="Agosto"/>
    <d v="2023-08-15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Contratos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Contratos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8908 - Positivo Tecnologia (Locação de equipamentos de Informatica 11/23) "/>
    <s v="Nota de servico N. 18908 - Positivo Tecnologia (Locação de equipamentos de Informatica 11/23) "/>
  </r>
  <r>
    <s v="Dezembro"/>
    <d v="2023-12-01T00:00:00"/>
    <s v="Contratos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9120 - Positivo Tecnologia (Locação de equipamentos de Informatica 12/23) "/>
    <s v="Nota de servico N. 19120 - Positivo Tecnologia (Locação de equipamentos de Informatica 12/23) "/>
  </r>
  <r>
    <s v="Janeiro"/>
    <d v="2023-01-11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Pagto. ref. Locação de equipamentos de Informatica 01/23 (Fatura 16041 G - Positivo Tecnologia S/A)  "/>
    <s v="Pagto. ref. Locação de equipamentos de Informatica 01/23 (Fatura 16041 G - Positivo Tecnologia S/A)  "/>
  </r>
  <r>
    <s v="Janeiro"/>
    <d v="2023-01-27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352.75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01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Pagto. ref. Locação de 43 computadores 02/23 (Fatura 16340 G - Positivo Teconologia S.A) "/>
    <s v="Pagto. ref. Locação de 43 computadores 02/23 (Fatura 16340 G - Positivo Teconologia S.A) "/>
  </r>
  <r>
    <s v="Fevereiro"/>
    <d v="2023-02-28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215.81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9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Pagto. ref. Locação de equipamentos de Informatica 03/23 (Fatura 16635 G - Positivo Tecnologia S/A)  "/>
    <s v="Pagto. ref. Locação de equipamentos de Informatica 03/23 (Fatura 16635 G - Positivo Tecnologia S/A)  "/>
  </r>
  <r>
    <s v="Março"/>
    <d v="2023-03-28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31.39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12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82.85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2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144.53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4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114.75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110.03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15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756.96"/>
    <s v="Nota de servico N. 18097 - Positivo Tecnologia (Locação de equipamentos de Informatica 08/23) "/>
    <s v="Nota de servico N. 18097 - Positivo Tecnologia (Locação de equipamentos de Informatica 08/23) "/>
  </r>
  <r>
    <s v="Setembro"/>
    <d v="2023-09-12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218.88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2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279.13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279.13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Coordenação Pedagógica"/>
    <s v="LOCACAO DE EQUIPAMENTOS"/>
    <x v="10"/>
    <s v="Despesas diversas (outsourcing, licenças e manutenção de softwares, plataformas digitais, afiliações, despesas administrativas, logística, etc.)"/>
    <n v="57751"/>
    <n v="-263.47000000000003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Coordenação Pedagógica"/>
    <s v="LOCACAO DE EQUIPAMENTOS"/>
    <x v="10"/>
    <s v="Despesas diversas (outsourcing, licenças e manutenção de softwares, plataformas digitais, afiliações, despesas administrativas, logística, etc.)"/>
    <s v="57751"/>
    <n v="-279.13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Coordenação Pedagógica"/>
    <s v="LOCACAO DE EQUIPAMENTOS"/>
    <x v="10"/>
    <s v="Despesas diversas (outsourcing, licenças e manutenção de softwares, plataformas digitais, afiliações, despesas administrativas, logística, etc.)"/>
    <s v="57751"/>
    <n v="-218.01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Coordenação Pedagógica"/>
    <s v="LOCACAO DE EQUIPAMENTOS"/>
    <x v="10"/>
    <s v="Despesas diversas (outsourcing, licenças e manutenção de softwares, plataformas digitais, afiliações, despesas administrativas, logística, etc.)"/>
    <s v="57751"/>
    <n v="-279.13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Coordenação Pedagógica"/>
    <s v="LOCACAO DE EQUIPAMENTOS"/>
    <x v="10"/>
    <s v="Despesas diversas (outsourcing, licenças e manutenção de softwares, plataformas digitais, afiliações, despesas administrativas, logística, etc.)"/>
    <s v="57751"/>
    <n v="-219.01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292.77999999999997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190.65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202.99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118.17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114.14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90.62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272.58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178.5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Diretoria"/>
    <s v="LOCACAO DE EQUIPAMENTOS"/>
    <x v="10"/>
    <s v="Despesas diversas (outsourcing, licenças e manutenção de softwares, plataformas digitais, afiliações, despesas administrativas, logística, etc.)"/>
    <n v="57751"/>
    <n v="-203.57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Diretoria"/>
    <s v="LOCACAO DE EQUIPAMENTOS"/>
    <x v="10"/>
    <s v="Despesas diversas (outsourcing, licenças e manutenção de softwares, plataformas digitais, afiliações, despesas administrativas, logística, etc.)"/>
    <s v="57751"/>
    <n v="-110.59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Diretoria"/>
    <s v="LOCACAO DE EQUIPAMENTOS"/>
    <x v="10"/>
    <s v="Despesas diversas (outsourcing, licenças e manutenção de softwares, plataformas digitais, afiliações, despesas administrativas, logística, etc.)"/>
    <s v="57751"/>
    <n v="-137.51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845.63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2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969.03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4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769.38"/>
    <s v="Pagto. ref. Locação de equipamentos de Impressão 05/23 (Fatura 616522 - Selbetti Tecnologia S.A "/>
    <s v="Pagto. ref. Locação de equipamentos de Impressão 05/23 (Fatura 616522 - Selbetti Tecnologia S.A "/>
  </r>
  <r>
    <s v="Agosto"/>
    <d v="2023-08-15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Setembro"/>
    <d v="2023-09-12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73.01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2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Embu das Artes"/>
    <s v="LOCACAO DE EQUIPAMENTOS"/>
    <x v="10"/>
    <s v="Despesas diversas (outsourcing, licenças e manutenção de softwares, plataformas digitais, afiliações, despesas administrativas, logística, etc.)"/>
    <n v="57751"/>
    <n v="-131.77000000000001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Embu das Arte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Embu das Artes"/>
    <s v="LOCACAO DE EQUIPAMENTOS"/>
    <x v="10"/>
    <s v="Despesas diversas (outsourcing, licenças e manutenção de softwares, plataformas digitais, afiliações, despesas administrativas, logística, etc.)"/>
    <s v="57751"/>
    <n v="-1973.92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Embu das Arte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Embu das Artes"/>
    <s v="LOCACAO DE EQUIPAMENTOS"/>
    <x v="10"/>
    <s v="Despesas diversas (outsourcing, licenças e manutenção de softwares, plataformas digitais, afiliações, despesas administrativas, logística, etc.)"/>
    <s v="57751"/>
    <n v="-289.38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1/23 (Fatura 16041 G - Positivo Tecnologia S/A)  "/>
    <s v="Pagto. ref. Locação de equipamentos de Informatica 01/23 (Fatura 16041 G - Positivo Tecnologia S/A)  "/>
  </r>
  <r>
    <s v="Janeiro"/>
    <d v="2023-01-27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87.45000000000005"/>
    <s v="Pagto. ref.  Locação de equipamentos de Impressão 12/22 (Fatura 569000 - Selbetti Tecnologia S.A) "/>
    <s v=" Locação de equipamentos de Impressão 12/22 (Fatura 569000 - Selbetti Tecnologia S.A)"/>
  </r>
  <r>
    <s v="Fevereiro"/>
    <d v="2023-02-01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43 computadores 02/23 (Fatura 16340 G - Positivo Teconologia S.A) "/>
    <s v="Pagto. ref. Locação de 43 computadores 02/23 (Fatura 16340 G - Positivo Teconologia S.A) "/>
  </r>
  <r>
    <s v="Fevereiro"/>
    <d v="2023-02-28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115.5"/>
    <s v="Pagto. ref.  Locação de equipamentos de Impressão 01/23 (Fatura 578701 - Selbetti Tecnologia S.A) "/>
    <s v=" Locação de equipamentos de Impressão 01/23 (Fatura 578701 - Selbetti Tecnologia S.A)"/>
  </r>
  <r>
    <s v="Março"/>
    <d v="2023-03-09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3/23 (Fatura 16635 G - Positivo Tecnologia S/A)  "/>
    <s v="Pagto. ref. Locação de equipamentos de Informatica 03/23 (Fatura 16635 G - Positivo Tecnologia S/A)  "/>
  </r>
  <r>
    <s v="Março"/>
    <d v="2023-03-28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189.45"/>
    <s v="Pagto. ref. Locação de equipamentos de Impressão 02/23 (Fatura 587004 - Selbetti Tecnologia S.A "/>
    <s v="Locação de equipamentos de Impressão 02/23 (Fatura 587004 - Selbetti Tecnologia S.A"/>
  </r>
  <r>
    <s v="Abril"/>
    <d v="2023-04-12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128.84"/>
    <s v="Pagto. ref. Locação de equipamentos de Impressão 03/23 (Fatura 596693 - Selbetti Tecnologia S.A "/>
    <s v="Locação de equipamentos de Impressão 03/23 (Fatura 596693 - Selbetti Tecnologia S.A"/>
  </r>
  <r>
    <s v="Maio"/>
    <d v="2023-05-02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150.08000000000001"/>
    <s v="Pagto. ref. Locação de equipamentos de Impressão 04/23 (Fatura 606926 - Selbetti Tecnologia S.A "/>
    <s v="Locação de equipamentos de Impressão 04/23 (Fatura 606926 - Selbetti Tecnologia S.A"/>
  </r>
  <r>
    <s v="Julho"/>
    <d v="2023-07-04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119.16"/>
    <s v="Pagto. ref. Locação de equipamentos de Impressão 05/23 (Fatura 616522 - Selbetti Tecnologia S.A "/>
    <s v="Locação de equipamentos de Impressão 05/23 (Fatura 616522 - Selbetti Tecnologia S.A"/>
  </r>
  <r>
    <s v="Julho"/>
    <d v="2023-07-31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99.81"/>
    <s v="Pagto. ref. Locação de equipamentos de Impressão 06/23 (Fatura 626363 - Selbetti Tecnologia S.A "/>
    <s v="Locação de equipamentos de Impressão 06/23 (Fatura 626363 - Selbetti Tecnologia S.A"/>
  </r>
  <r>
    <s v="Agosto"/>
    <d v="2023-08-15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Equipamentos E Suprimentos"/>
    <s v="LOCACAO DE EQUIPAMENTOS"/>
    <x v="10"/>
    <s v="Despesas diversas (outsourcing, licenças e manutenção de softwares, plataformas digitais, afiliações, despesas administrativas, logística, etc.)"/>
    <n v="57751"/>
    <n v="-108.82"/>
    <s v="Pagto. ref. Locação de equipamentos de Impressão 08/23 (Fatura 646917 - Selbetti Tecnologia S.A "/>
    <s v="Locação de equipamentos de Impressão 08/23 (Fatura 646917 - Selbetti Tecnologia S.A"/>
  </r>
  <r>
    <s v="Novembro"/>
    <d v="2023-11-01T00:00:00"/>
    <s v="Equipamentos E Suprimentos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Equipamentos E Suprimentos"/>
    <s v="LOCACAO DE EQUIPAMENTOS"/>
    <x v="10"/>
    <s v="Despesas diversas (outsourcing, licenças e manutenção de softwares, plataformas digitais, afiliações, despesas administrativas, logística, etc.)"/>
    <s v="57751"/>
    <n v="-111.38"/>
    <s v="Pagto. ref. Locação de equipamentos de Impressão 09/23 (Fatura 656954 - Selbetti Tecnologia S.A "/>
    <s v="Locação de equipamentos de Impressão 09/23 (Fatura 656954 - Selbetti Tecnologia S.A"/>
  </r>
  <r>
    <s v="Dezembro"/>
    <d v="2023-12-01T00:00:00"/>
    <s v="Equipamentos E Suprimentos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Equipamentos E Suprimentos"/>
    <s v="LOCACAO DE EQUIPAMENTOS"/>
    <x v="10"/>
    <s v="Despesas diversas (outsourcing, licenças e manutenção de softwares, plataformas digitais, afiliações, despesas administrativas, logística, etc.)"/>
    <s v="57751"/>
    <n v="-210.43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Janeiro"/>
    <d v="2023-01-11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Fevereiro"/>
    <d v="2023-02-06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Março"/>
    <d v="2023-03-06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09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05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12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Maio"/>
    <d v="2023-05-04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02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3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04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Agosto"/>
    <d v="2023-08-03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Agosto"/>
    <d v="2023-08-15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Setembro"/>
    <d v="2023-09-04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Outubro"/>
    <d v="2023-10-02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05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10T00:00:00"/>
    <s v="Espaço Aberto Jardim Miriam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Espaço Aberto Jardim Miriam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Espaço Aberto Jardim Miriam"/>
    <s v="LOCACAO DE EQUIPAMENTOS"/>
    <x v="10"/>
    <s v="Despesas diversas (outsourcing, licenças e manutenção de softwares, plataformas digitais, afiliações, despesas administrativas, logística, etc.)"/>
    <s v="57751"/>
    <n v="-6.61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Espaço Aberto Jardim Miriam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Espaço Aberto Jardim Miriam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01T00:00:00"/>
    <s v="Espaço Aberto Jardim Miriam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Espaço Aberto Jardim Miriam"/>
    <s v="LOCACAO DE EQUIPAMENTOS"/>
    <x v="10"/>
    <s v="Despesas diversas (outsourcing, licenças e manutenção de softwares, plataformas digitais, afiliações, despesas administrativas, logística, etc.)"/>
    <s v="57751"/>
    <n v="-219.4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7809 - Positivo Tecnologia (Locação de equipamentos de Informatica 07/23) "/>
    <s v="Nota de servico N. 17809 - Positivo Tecnologia (Locação de equipamentos de Informatica 07/23) "/>
  </r>
  <r>
    <s v="Agosto"/>
    <d v="2023-08-15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Financeiro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Financeiro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8908 - Positivo Tecnologia (Locação de equipamentos de Informatica 11/23) "/>
    <s v="Nota de servico N. 18908 - Positivo Tecnologia (Locação de equipamentos de Informatica 11/23) "/>
  </r>
  <r>
    <s v="Dezembro"/>
    <d v="2023-12-01T00:00:00"/>
    <s v="Financeiro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9120 - Positivo Tecnologia (Locação de equipamentos de Informatica 12/23) "/>
    <s v="Nota de servico N. 19120 - Positivo Tecnologia (Locação de equipamentos de Informatica 12/23) "/>
  </r>
  <r>
    <s v="Janeiro"/>
    <d v="2023-01-27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531.48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288.97000000000003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667.65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804.65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4703.12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3734.12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29.26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238.56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Gestão Administrativa"/>
    <s v="LOCACAO DE EQUIPAMENTOS"/>
    <x v="10"/>
    <s v="Despesas diversas (outsourcing, licenças e manutenção de softwares, plataformas digitais, afiliações, despesas administrativas, logística, etc.)"/>
    <n v="57751"/>
    <n v="-53.57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Gestão Administrativa"/>
    <s v="LOCACAO DE EQUIPAMENTOS"/>
    <x v="10"/>
    <s v="Despesas diversas (outsourcing, licenças e manutenção de softwares, plataformas digitais, afiliações, despesas administrativas, logística, etc.)"/>
    <s v="57751"/>
    <n v="-7.48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Gestão Administrativa"/>
    <s v="LOCACAO DE EQUIPAMENTOS"/>
    <x v="10"/>
    <s v="Despesas diversas (outsourcing, licenças e manutenção de softwares, plataformas digitais, afiliações, despesas administrativas, logística, etc.)"/>
    <s v="57751"/>
    <n v="-1758.43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Guararema"/>
    <s v="LOCACAO DE EQUIPAMENTOS"/>
    <x v="10"/>
    <s v="Despesas diversas (outsourcing, licenças e manutenção de softwares, plataformas digitais, afiliações, despesas administrativas, logística, etc.)"/>
    <n v="57751"/>
    <n v="-0.1"/>
    <s v="Pagto. ref.  Locação de equipamentos de Impressão 12/22 (Fatura 569000 - Selbetti Tecnologia S.A) "/>
    <s v="Pagto. ref.  Locação de equipamentos de Impressão 12/22 (Fatura 569000 - Selbetti Tecnologia S.A) "/>
  </r>
  <r>
    <s v="Julho"/>
    <d v="2023-07-31T00:00:00"/>
    <s v="Guararema"/>
    <s v="LOCACAO DE EQUIPAMENTOS"/>
    <x v="10"/>
    <s v="Despesas diversas (outsourcing, licenças e manutenção de softwares, plataformas digitais, afiliações, despesas administrativas, logística, etc.)"/>
    <n v="57751"/>
    <n v="-372.85"/>
    <s v="Pagto. ref. Locação de equipamentos de Impressão 06/23 (Fatura 626363 - Selbetti Tecnologia S.A "/>
    <s v="Pagto. ref. Locação de equipamentos de Impressão 06/23 (Fatura 626363 - Selbetti Tecnologia S.A "/>
  </r>
  <r>
    <s v="Dezembro"/>
    <d v="2023-12-19T00:00:00"/>
    <s v="Guararema"/>
    <s v="LOCACAO DE EQUIPAMENTOS"/>
    <x v="10"/>
    <s v="Despesas diversas (outsourcing, licenças e manutenção de softwares, plataformas digitais, afiliações, despesas administrativas, logística, etc.)"/>
    <s v="57751"/>
    <n v="-1583.62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Março"/>
    <d v="2023-03-06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Abril"/>
    <d v="2023-04-05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Maio"/>
    <d v="2023-05-04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lho"/>
    <d v="2023-07-03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31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102.36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163.87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Inácio Mont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Novembro"/>
    <d v="2023-11-17T00:00:00"/>
    <s v="Inácio Monteiro"/>
    <s v="LOCACAO DE EQUIPAMENTOS"/>
    <x v="10"/>
    <s v="Despesas diversas (outsourcing, licenças e manutenção de softwares, plataformas digitais, afiliações, despesas administrativas, logística, etc.)"/>
    <s v="57751"/>
    <n v="-245.61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Inácio Monteir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Inácio Monteir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Inácio Monteiro"/>
    <s v="LOCACAO DE EQUIPAMENTOS"/>
    <x v="10"/>
    <s v="Despesas diversas (outsourcing, licenças e manutenção de softwares, plataformas digitais, afiliações, despesas administrativas, logística, etc.)"/>
    <s v="57751"/>
    <n v="-226.59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Março"/>
    <d v="2023-03-06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Abril"/>
    <d v="2023-04-05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1448.04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284.39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225.8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211.8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453.99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Jambeiro"/>
    <s v="LOCACAO DE EQUIPAMENTOS"/>
    <x v="10"/>
    <s v="Despesas diversas (outsourcing, licenças e manutenção de softwares, plataformas digitais, afiliações, despesas administrativas, logística, etc.)"/>
    <n v="57751"/>
    <n v="-362.51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Jambeiro"/>
    <s v="LOCACAO DE EQUIPAMENTOS"/>
    <x v="10"/>
    <s v="Despesas diversas (outsourcing, licenças e manutenção de softwares, plataformas digitais, afiliações, despesas administrativas, logística, etc.)"/>
    <s v="57751"/>
    <n v="-236.47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Jambeir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Jambeir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Jambeiro"/>
    <s v="LOCACAO DE EQUIPAMENTOS"/>
    <x v="10"/>
    <s v="Despesas diversas (outsourcing, licenças e manutenção de softwares, plataformas digitais, afiliações, despesas administrativas, logística, etc.)"/>
    <s v="57751"/>
    <n v="-354.89"/>
    <s v="Pagto. ref. Locação de equipamentos de Impressão 10/23 (Fatura 666962 - Selbetti Tecnologia S.A "/>
    <s v="Pagto. ref. Locação de equipamentos de Impressão 10/23 (Fatura 666962 - Selbetti Tecnologia S.A "/>
  </r>
  <r>
    <s v="Novembro"/>
    <d v="2023-11-17T00:00:00"/>
    <s v="Jardim Paulistano"/>
    <s v="LOCACAO DE EQUIPAMENTOS"/>
    <x v="10"/>
    <s v="Despesas diversas (outsourcing, licenças e manutenção de softwares, plataformas digitais, afiliações, despesas administrativas, logística, etc.)"/>
    <s v="57751"/>
    <n v="-47.53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Jardim Paulistano"/>
    <s v="LOCACAO DE EQUIPAMENTOS"/>
    <x v="10"/>
    <s v="Despesas diversas (outsourcing, licenças e manutenção de softwares, plataformas digitais, afiliações, despesas administrativas, logística, etc.)"/>
    <s v="57751"/>
    <n v="-127.45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Janeiro"/>
    <d v="2023-01-27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359.46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06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266.45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334.64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241.18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327.18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259.8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191.09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157.16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Júlio Prestes"/>
    <s v="LOCACAO DE EQUIPAMENTOS"/>
    <x v="10"/>
    <s v="Despesas diversas (outsourcing, licenças e manutenção de softwares, plataformas digitais, afiliações, despesas administrativas, logística, etc.)"/>
    <n v="57751"/>
    <n v="-401.48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Júlio Prestes"/>
    <s v="LOCACAO DE EQUIPAMENTOS"/>
    <x v="10"/>
    <s v="Despesas diversas (outsourcing, licenças e manutenção de softwares, plataformas digitais, afiliações, despesas administrativas, logística, etc.)"/>
    <s v="57751"/>
    <n v="-282.16000000000003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Júlio Preste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Júlio Preste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Júlio Prestes"/>
    <s v="LOCACAO DE EQUIPAMENTOS"/>
    <x v="10"/>
    <s v="Despesas diversas (outsourcing, licenças e manutenção de softwares, plataformas digitais, afiliações, despesas administrativas, logística, etc.)"/>
    <s v="57751"/>
    <n v="-227.66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167.01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97.91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58.13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62.96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70.459999999999994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55.94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61.11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49.32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Logística"/>
    <s v="LOCACAO DE EQUIPAMENTOS"/>
    <x v="10"/>
    <s v="Despesas diversas (outsourcing, licenças e manutenção de softwares, plataformas digitais, afiliações, despesas administrativas, logística, etc.)"/>
    <n v="57751"/>
    <n v="-88.72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Logística"/>
    <s v="LOCACAO DE EQUIPAMENTOS"/>
    <x v="10"/>
    <s v="Despesas diversas (outsourcing, licenças e manutenção de softwares, plataformas digitais, afiliações, despesas administrativas, logística, etc.)"/>
    <s v="57751"/>
    <n v="-60.06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Logística"/>
    <s v="LOCACAO DE EQUIPAMENTOS"/>
    <x v="10"/>
    <s v="Despesas diversas (outsourcing, licenças e manutenção de softwares, plataformas digitais, afiliações, despesas administrativas, logística, etc.)"/>
    <s v="57751"/>
    <n v="-79.13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131.16999999999999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85.86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12.37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44.4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39.950000000000003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31.72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53.21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90.44"/>
    <s v="Pagto. ref. Locação de equipamentos de Impressão 07/23 (Fatura 636156 - Selbetti Tecnologia S.A "/>
    <s v="Locação de equipamentos de Impressão 07/23 (Fatura 636156 - Selbetti Tecnologia S.A"/>
  </r>
  <r>
    <s v="Setembro"/>
    <d v="2023-09-12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33.69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Manutenção E Edificações"/>
    <s v="LOCACAO DE EQUIPAMENTOS"/>
    <x v="10"/>
    <s v="Despesas diversas (outsourcing, licenças e manutenção de softwares, plataformas digitais, afiliações, despesas administrativas, logística, etc.)"/>
    <n v="57751"/>
    <n v="-59.17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Manutenção E Edificações"/>
    <s v="LOCACAO DE EQUIPAMENTOS"/>
    <x v="10"/>
    <s v="Despesas diversas (outsourcing, licenças e manutenção de softwares, plataformas digitais, afiliações, despesas administrativas, logística, etc.)"/>
    <s v="57751"/>
    <n v="-28.92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Manutenção E Edificações"/>
    <s v="LOCACAO DE EQUIPAMENTOS"/>
    <x v="10"/>
    <s v="Despesas diversas (outsourcing, licenças e manutenção de softwares, plataformas digitais, afiliações, despesas administrativas, logística, etc.)"/>
    <s v="57751"/>
    <n v="-58.52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334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159.4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151.62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213.83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169.77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152.80000000000001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312.08999999999997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Meninos"/>
    <s v="LOCACAO DE EQUIPAMENTOS"/>
    <x v="10"/>
    <s v="Despesas diversas (outsourcing, licenças e manutenção de softwares, plataformas digitais, afiliações, despesas administrativas, logística, etc.)"/>
    <n v="57751"/>
    <n v="-229.55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Meninos"/>
    <s v="LOCACAO DE EQUIPAMENTOS"/>
    <x v="10"/>
    <s v="Despesas diversas (outsourcing, licenças e manutenção de softwares, plataformas digitais, afiliações, despesas administrativas, logística, etc.)"/>
    <s v="57751"/>
    <n v="-219.66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Menino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Menino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Meninos"/>
    <s v="LOCACAO DE EQUIPAMENTOS"/>
    <x v="10"/>
    <s v="Despesas diversas (outsourcing, licenças e manutenção de softwares, plataformas digitais, afiliações, despesas administrativas, logística, etc.)"/>
    <s v="57751"/>
    <n v="-127.45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1146.67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188.85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135.38999999999999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122.76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7.47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150.37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149.1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Navegante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Novembro"/>
    <d v="2023-11-21T00:00:00"/>
    <s v="Navegante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Navegante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Março"/>
    <d v="2023-03-07T00:00:00"/>
    <s v="OPERAÇÕES"/>
    <s v="LOCACAO DE EQUIPAMENTOS"/>
    <x v="10"/>
    <s v="Despesas diversas (outsourcing, licenças e manutenção de softwares, plataformas digitais, afiliações, despesas administrativas, logística, etc.)"/>
    <n v="57751"/>
    <n v="-2117.5"/>
    <s v="Pagto. ref. Locação de equipamentos de Iluminação (Fatura. 964/23 - Estação da Luz) "/>
    <s v="Locação de equipamentos de Iluminação (Fatura. 964/23 - Estação da Luz)"/>
  </r>
  <r>
    <s v="Julho"/>
    <d v="2023-07-31T00:00:00"/>
    <s v="Osasco"/>
    <s v="LOCACAO DE EQUIPAMENTOS"/>
    <x v="10"/>
    <s v="Despesas diversas (outsourcing, licenças e manutenção de softwares, plataformas digitais, afiliações, despesas administrativas, logística, etc.)"/>
    <n v="57751"/>
    <n v="-80.489999999999995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Osasco"/>
    <s v="LOCACAO DE EQUIPAMENTOS"/>
    <x v="10"/>
    <s v="Despesas diversas (outsourcing, licenças e manutenção de softwares, plataformas digitais, afiliações, despesas administrativas, logística, etc.)"/>
    <n v="57751"/>
    <n v="-98.94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Osasco"/>
    <s v="LOCACAO DE EQUIPAMENTOS"/>
    <x v="10"/>
    <s v="Despesas diversas (outsourcing, licenças e manutenção de softwares, plataformas digitais, afiliações, despesas administrativas, logística, etc.)"/>
    <n v="57751"/>
    <n v="-257.93"/>
    <s v="Pagto. ref. Locação de equipamentos de Impressão 08/23 (Fatura 646917 - Selbetti Tecnologia S.A "/>
    <s v="Pagto. ref. Locação de equipamentos de Impressão 08/23 (Fatura 646917 - Selbetti Tecnologia S.A "/>
  </r>
  <r>
    <s v="Dezembro"/>
    <d v="2023-12-19T00:00:00"/>
    <s v="Osasco"/>
    <s v="LOCACAO DE EQUIPAMENTOS"/>
    <x v="10"/>
    <s v="Despesas diversas (outsourcing, licenças e manutenção de softwares, plataformas digitais, afiliações, despesas administrativas, logística, etc.)"/>
    <s v="57751"/>
    <n v="-317.57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Julho"/>
    <d v="2023-07-31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279.83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15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Paraisópolis"/>
    <s v="LOCACAO DE EQUIPAMENTOS"/>
    <x v="10"/>
    <s v="Despesas diversas (outsourcing, licenças e manutenção de softwares, plataformas digitais, afiliações, despesas administrativas, logística, etc.)"/>
    <n v="57751"/>
    <n v="-186.51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Paraisópoli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Dezembro"/>
    <d v="2023-12-01T00:00:00"/>
    <s v="Paraisópoli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Paraisópolis"/>
    <s v="LOCACAO DE EQUIPAMENTOS"/>
    <x v="10"/>
    <s v="Despesas diversas (outsourcing, licenças e manutenção de softwares, plataformas digitais, afiliações, despesas administrativas, logística, etc.)"/>
    <s v="57751"/>
    <n v="-152.82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76.430000000000007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2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70.760000000000005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4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56.18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61.15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15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Setembro"/>
    <d v="2023-09-12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51.12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2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Parelheiros"/>
    <s v="LOCACAO DE EQUIPAMENTOS"/>
    <x v="10"/>
    <s v="Despesas diversas (outsourcing, licenças e manutenção de softwares, plataformas digitais, afiliações, despesas administrativas, logística, etc.)"/>
    <n v="57751"/>
    <n v="-137.88999999999999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Parelheiro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Parelheiros"/>
    <s v="LOCACAO DE EQUIPAMENTOS"/>
    <x v="10"/>
    <s v="Despesas diversas (outsourcing, licenças e manutenção de softwares, plataformas digitais, afiliações, despesas administrativas, logística, etc.)"/>
    <s v="57751"/>
    <n v="-44.9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Parelheiro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Parelheiros"/>
    <s v="LOCACAO DE EQUIPAMENTOS"/>
    <x v="10"/>
    <s v="Despesas diversas (outsourcing, licenças e manutenção de softwares, plataformas digitais, afiliações, despesas administrativas, logística, etc.)"/>
    <s v="57751"/>
    <n v="-165.46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Janeiro"/>
    <d v="2023-01-11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Fevereiro"/>
    <d v="2023-02-06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Março"/>
    <d v="2023-03-06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09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05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12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Maio"/>
    <d v="2023-05-04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02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3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04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Agosto"/>
    <d v="2023-08-03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Agosto"/>
    <d v="2023-08-15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Setembro"/>
    <d v="2023-09-04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Outubro"/>
    <d v="2023-10-02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05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10T00:00:00"/>
    <s v="Parque Anhanguera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Parque Anhanguera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Novembro"/>
    <d v="2023-11-21T00:00:00"/>
    <s v="Parque Anhanguer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Parque Anhanguer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01T00:00:00"/>
    <s v="Parque Anhanguera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Janeiro"/>
    <d v="2023-01-09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Janeiro"/>
    <d v="2023-01-27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319.89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06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259.25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219.56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245.84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245.9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195.24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03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150.65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Parque São Carlos"/>
    <s v="LOCACAO DE EQUIPAMENTOS"/>
    <x v="10"/>
    <s v="Despesas diversas (outsourcing, licenças e manutenção de softwares, plataformas digitais, afiliações, despesas administrativas, logística, etc.)"/>
    <n v="57751"/>
    <n v="-121.76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Parque São Carlos"/>
    <s v="LOCACAO DE EQUIPAMENTOS"/>
    <x v="10"/>
    <s v="Despesas diversas (outsourcing, licenças e manutenção de softwares, plataformas digitais, afiliações, despesas administrativas, logística, etc.)"/>
    <s v="57751"/>
    <n v="-341.93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Parque São Carlo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Parque São Carlo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Janeiro"/>
    <d v="2023-01-09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335.84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191.47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239.13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292.26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232.04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87.39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Outubro"/>
    <d v="2023-10-05T00:00:00"/>
    <s v="Parque Vereda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Novembro"/>
    <d v="2023-11-17T00:00:00"/>
    <s v="Parque Veredas"/>
    <s v="LOCACAO DE EQUIPAMENTOS"/>
    <x v="10"/>
    <s v="Despesas diversas (outsourcing, licenças e manutenção de softwares, plataformas digitais, afiliações, despesas administrativas, logística, etc.)"/>
    <s v="57751"/>
    <n v="-668.7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Parque Vereda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Parque Vereda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Parque Veredas"/>
    <s v="LOCACAO DE EQUIPAMENTOS"/>
    <x v="10"/>
    <s v="Despesas diversas (outsourcing, licenças e manutenção de softwares, plataformas digitais, afiliações, despesas administrativas, logística, etc.)"/>
    <s v="57751"/>
    <n v="-213.08"/>
    <s v="Pagto. ref. Locação de equipamentos de Impressão 10/23 (Fatura 666962 - Selbetti Tecnologia S.A "/>
    <s v="Pagto. ref. Locação de equipamentos de Impressão 10/23 (Fatura 666962 - Selbetti Tecnologia S.A "/>
  </r>
  <r>
    <s v="Fevereiro"/>
    <d v="2023-02-28T00:00:00"/>
    <s v="Penha"/>
    <s v="LOCACAO DE EQUIPAMENTOS"/>
    <x v="10"/>
    <s v="Despesas diversas (outsourcing, licenças e manutenção de softwares, plataformas digitais, afiliações, despesas administrativas, logística, etc.)"/>
    <n v="57751"/>
    <n v="-353.43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Penha"/>
    <s v="LOCACAO DE EQUIPAMENTOS"/>
    <x v="10"/>
    <s v="Despesas diversas (outsourcing, licenças e manutenção de softwares, plataformas digitais, afiliações, despesas administrativas, logística, etc.)"/>
    <n v="57751"/>
    <n v="-220.44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Penha"/>
    <s v="LOCACAO DE EQUIPAMENTOS"/>
    <x v="10"/>
    <s v="Despesas diversas (outsourcing, licenças e manutenção de softwares, plataformas digitais, afiliações, despesas administrativas, logística, etc.)"/>
    <n v="57751"/>
    <n v="-149.13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Penha"/>
    <s v="LOCACAO DE EQUIPAMENTOS"/>
    <x v="10"/>
    <s v="Despesas diversas (outsourcing, licenças e manutenção de softwares, plataformas digitais, afiliações, despesas administrativas, logística, etc.)"/>
    <n v="57751"/>
    <n v="-122.76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Penha"/>
    <s v="LOCACAO DE EQUIPAMENTOS"/>
    <x v="10"/>
    <s v="Despesas diversas (outsourcing, licenças e manutenção de softwares, plataformas digitais, afiliações, despesas administrativas, logística, etc.)"/>
    <n v="57751"/>
    <n v="-97.47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enha"/>
    <s v="LOCACAO DE EQUIPAMENTOS"/>
    <x v="10"/>
    <s v="Despesas diversas (outsourcing, licenças e manutenção de softwares, plataformas digitais, afiliações, despesas administrativas, logística, etc.)"/>
    <n v="57751"/>
    <n v="-152.99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Penha"/>
    <s v="LOCACAO DE EQUIPAMENTOS"/>
    <x v="10"/>
    <s v="Despesas diversas (outsourcing, licenças e manutenção de softwares, plataformas digitais, afiliações, despesas administrativas, logística, etc.)"/>
    <n v="57751"/>
    <n v="-222.96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Penha"/>
    <s v="LOCACAO DE EQUIPAMENTOS"/>
    <x v="10"/>
    <s v="Despesas diversas (outsourcing, licenças e manutenção de softwares, plataformas digitais, afiliações, despesas administrativas, logística, etc.)"/>
    <n v="57751"/>
    <n v="-505.09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Penha"/>
    <s v="LOCACAO DE EQUIPAMENTOS"/>
    <x v="10"/>
    <s v="Despesas diversas (outsourcing, licenças e manutenção de softwares, plataformas digitais, afiliações, despesas administrativas, logística, etc.)"/>
    <s v="57751"/>
    <n v="-179.81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Penha"/>
    <s v="LOCACAO DE EQUIPAMENTOS"/>
    <x v="10"/>
    <s v="Despesas diversas (outsourcing, licenças e manutenção de softwares, plataformas digitais, afiliações, despesas administrativas, logística, etc.)"/>
    <s v="57751"/>
    <n v="-419.91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257.41000000000003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117.12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169.15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120.04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5.31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87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163.58000000000001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Pêra Marmelo"/>
    <s v="LOCACAO DE EQUIPAMENTOS"/>
    <x v="10"/>
    <s v="Despesas diversas (outsourcing, licenças e manutenção de softwares, plataformas digitais, afiliações, despesas administrativas, logística, etc.)"/>
    <n v="57751"/>
    <n v="-205.44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Pêra Marmelo"/>
    <s v="LOCACAO DE EQUIPAMENTOS"/>
    <x v="10"/>
    <s v="Despesas diversas (outsourcing, licenças e manutenção de softwares, plataformas digitais, afiliações, despesas administrativas, logística, etc.)"/>
    <s v="57751"/>
    <n v="-141.41999999999999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Pêra Marmel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Pêra Marmelo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Janeiro"/>
    <d v="2023-01-09T00:00:00"/>
    <s v="Peru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Peru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Perus"/>
    <s v="LOCACAO DE EQUIPAMENTOS"/>
    <x v="10"/>
    <s v="Despesas diversas (outsourcing, licenças e manutenção de softwares, plataformas digitais, afiliações, despesas administrativas, logística, etc.)"/>
    <n v="57751"/>
    <n v="-360.72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Peru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4.96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Perus"/>
    <s v="LOCACAO DE EQUIPAMENTOS"/>
    <x v="10"/>
    <s v="Despesas diversas (outsourcing, licenças e manutenção de softwares, plataformas digitais, afiliações, despesas administrativas, logística, etc.)"/>
    <n v="57751"/>
    <n v="-313.58999999999997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Perus"/>
    <s v="LOCACAO DE EQUIPAMENTOS"/>
    <x v="10"/>
    <s v="Despesas diversas (outsourcing, licenças e manutenção de softwares, plataformas digitais, afiliações, despesas administrativas, logística, etc.)"/>
    <n v="57751"/>
    <n v="-8.4600000000000009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Perus"/>
    <s v="LOCACAO DE EQUIPAMENTOS"/>
    <x v="10"/>
    <s v="Despesas diversas (outsourcing, licenças e manutenção de softwares, plataformas digitais, afiliações, despesas administrativas, logística, etc.)"/>
    <n v="57751"/>
    <n v="-6.72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erus"/>
    <s v="LOCACAO DE EQUIPAMENTOS"/>
    <x v="10"/>
    <s v="Despesas diversas (outsourcing, licenças e manutenção de softwares, plataformas digitais, afiliações, despesas administrativas, logística, etc.)"/>
    <n v="57751"/>
    <n v="-113.53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Outubro"/>
    <d v="2023-10-05T00:00:00"/>
    <s v="Per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Perus"/>
    <s v="LOCACAO DE EQUIPAMENTOS"/>
    <x v="10"/>
    <s v="Despesas diversas (outsourcing, licenças e manutenção de softwares, plataformas digitais, afiliações, despesas administrativas, logística, etc.)"/>
    <n v="57751"/>
    <n v="-642.42999999999995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Perus"/>
    <s v="LOCACAO DE EQUIPAMENTOS"/>
    <x v="10"/>
    <s v="Despesas diversas (outsourcing, licenças e manutenção de softwares, plataformas digitais, afiliações, despesas administrativas, logística, etc.)"/>
    <s v="57751"/>
    <n v="-277.39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Peru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Peru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Perus"/>
    <s v="LOCACAO DE EQUIPAMENTOS"/>
    <x v="10"/>
    <s v="Despesas diversas (outsourcing, licenças e manutenção de softwares, plataformas digitais, afiliações, despesas administrativas, logística, etc.)"/>
    <s v="57751"/>
    <n v="-337.59"/>
    <s v="Pagto. ref. Locação de equipamentos de Impressão 10/23 (Fatura 666962 - Selbetti Tecnologia S.A "/>
    <s v="Pagto. ref. Locação de equipamentos de Impressão 10/23 (Fatura 666962 - Selbetti Tecnologia S.A "/>
  </r>
  <r>
    <s v="Fevereiro"/>
    <d v="2023-02-28T00:00:00"/>
    <s v="Poá"/>
    <s v="LOCACAO DE EQUIPAMENTOS"/>
    <x v="10"/>
    <s v="Despesas diversas (outsourcing, licenças e manutenção de softwares, plataformas digitais, afiliações, despesas administrativas, logística, etc.)"/>
    <n v="57751"/>
    <n v="-314.56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Poá"/>
    <s v="LOCACAO DE EQUIPAMENTOS"/>
    <x v="10"/>
    <s v="Despesas diversas (outsourcing, licenças e manutenção de softwares, plataformas digitais, afiliações, despesas administrativas, logística, etc.)"/>
    <n v="57751"/>
    <n v="-95.25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Poá"/>
    <s v="LOCACAO DE EQUIPAMENTOS"/>
    <x v="10"/>
    <s v="Despesas diversas (outsourcing, licenças e manutenção de softwares, plataformas digitais, afiliações, despesas administrativas, logística, etc.)"/>
    <n v="57751"/>
    <n v="-189.86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Poá"/>
    <s v="LOCACAO DE EQUIPAMENTOS"/>
    <x v="10"/>
    <s v="Despesas diversas (outsourcing, licenças e manutenção de softwares, plataformas digitais, afiliações, despesas administrativas, logística, etc.)"/>
    <n v="57751"/>
    <n v="-138.4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Poá"/>
    <s v="LOCACAO DE EQUIPAMENTOS"/>
    <x v="10"/>
    <s v="Despesas diversas (outsourcing, licenças e manutenção de softwares, plataformas digitais, afiliações, despesas administrativas, logística, etc.)"/>
    <n v="57751"/>
    <n v="-109.89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oá"/>
    <s v="LOCACAO DE EQUIPAMENTOS"/>
    <x v="10"/>
    <s v="Despesas diversas (outsourcing, licenças e manutenção de softwares, plataformas digitais, afiliações, despesas administrativas, logística, etc.)"/>
    <n v="57751"/>
    <n v="-167.48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Poá"/>
    <s v="LOCACAO DE EQUIPAMENTOS"/>
    <x v="10"/>
    <s v="Despesas diversas (outsourcing, licenças e manutenção de softwares, plataformas digitais, afiliações, despesas administrativas, logística, etc.)"/>
    <n v="57751"/>
    <n v="-268.45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Poá"/>
    <s v="LOCACAO DE EQUIPAMENTOS"/>
    <x v="10"/>
    <s v="Despesas diversas (outsourcing, licenças e manutenção de softwares, plataformas digitais, afiliações, despesas administrativas, logística, etc.)"/>
    <n v="57751"/>
    <n v="-199.22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Poá"/>
    <s v="LOCACAO DE EQUIPAMENTOS"/>
    <x v="10"/>
    <s v="Despesas diversas (outsourcing, licenças e manutenção de softwares, plataformas digitais, afiliações, despesas administrativas, logística, etc.)"/>
    <s v="57751"/>
    <n v="-101.08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Poá"/>
    <s v="LOCACAO DE EQUIPAMENTOS"/>
    <x v="10"/>
    <s v="Despesas diversas (outsourcing, licenças e manutenção de softwares, plataformas digitais, afiliações, despesas administrativas, logística, etc.)"/>
    <s v="57751"/>
    <n v="-218.33"/>
    <s v="Pagto. ref. Locação de equipamentos de Impressão 10/23 (Fatura 666962 - Selbetti Tecnologia S.A "/>
    <s v="Pagto. ref. Locação de equipamentos de Impressão 10/23 (Fatura 666962 - Selbetti Tecnologia S.A "/>
  </r>
  <r>
    <s v="Dezembro"/>
    <d v="2023-12-19T00:00:00"/>
    <s v="Polo Mairiporã"/>
    <s v="LOCACAO DE EQUIPAMENTOS"/>
    <x v="10"/>
    <s v="Despesas diversas (outsourcing, licenças e manutenção de softwares, plataformas digitais, afiliações, despesas administrativas, logística, etc.)"/>
    <s v="57751"/>
    <n v="-145.18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Março"/>
    <d v="2023-03-06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Abril"/>
    <d v="2023-04-05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Maio"/>
    <d v="2023-05-04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lho"/>
    <d v="2023-07-03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Agosto"/>
    <d v="2023-08-03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Outubro"/>
    <d v="2023-10-05T00:00:00"/>
    <s v="Polo Rio Grande da Serr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Novembro"/>
    <d v="2023-11-17T00:00:00"/>
    <s v="Polo Rio Grande da Serra"/>
    <s v="LOCACAO DE EQUIPAMENTOS"/>
    <x v="10"/>
    <s v="Despesas diversas (outsourcing, licenças e manutenção de softwares, plataformas digitais, afiliações, despesas administrativas, logística, etc.)"/>
    <s v="57751"/>
    <n v="-159.07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Polo Rio Grande da Serr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Polo Rio Grande da Serr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Polo Rio Grande da Serra"/>
    <s v="LOCACAO DE EQUIPAMENTOS"/>
    <x v="10"/>
    <s v="Despesas diversas (outsourcing, licenças e manutenção de softwares, plataformas digitais, afiliações, despesas administrativas, logística, etc.)"/>
    <s v="57751"/>
    <n v="-130.47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23.9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23.9"/>
    <s v="Pagto. ref. Locação de 43 computadores 02/23 (Fatura 16340 G - Positivo Teconologia S.A) "/>
    <s v="Pagto. ref. Locação de 43 computadores 02/23 (Fatura 16340 G - Positivo Teconologia S.A) "/>
  </r>
  <r>
    <s v="Fevereiro"/>
    <d v="2023-02-28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746.6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9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23.9"/>
    <s v="Pagto. ref. Locação de equipamentos de Informatica 03/23 (Fatura 16635 G - Positivo Tecnologia S/A)  "/>
    <s v="Pagto. ref. Locação de equipamentos de Informatica 03/23 (Fatura 16635 G - Positivo Tecnologia S/A)  "/>
  </r>
  <r>
    <s v="Março"/>
    <d v="2023-03-28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160.78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12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33.99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719.71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2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33.99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33.99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895.65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4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33.99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711.12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1976.15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15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433.99"/>
    <s v="Nota de servico N. 18097 - Positivo Tecnologia (Locação de equipamentos de Informatica 08/23) "/>
    <s v="Nota de servico N. 18097 - Positivo Tecnologia (Locação de equipamentos de Informatica 08/23) "/>
  </r>
  <r>
    <s v="Setembro"/>
    <d v="2023-09-12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2025.93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2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159.99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159.99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Produção"/>
    <s v="LOCACAO DE EQUIPAMENTOS"/>
    <x v="10"/>
    <s v="Despesas diversas (outsourcing, licenças e manutenção de softwares, plataformas digitais, afiliações, despesas administrativas, logística, etc.)"/>
    <n v="57751"/>
    <n v="-2379.92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Produção"/>
    <s v="LOCACAO DE EQUIPAMENTOS"/>
    <x v="10"/>
    <s v="Despesas diversas (outsourcing, licenças e manutenção de softwares, plataformas digitais, afiliações, despesas administrativas, logística, etc.)"/>
    <s v="57751"/>
    <n v="-159.99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Produção"/>
    <s v="LOCACAO DE EQUIPAMENTOS"/>
    <x v="10"/>
    <s v="Despesas diversas (outsourcing, licenças e manutenção de softwares, plataformas digitais, afiliações, despesas administrativas, logística, etc.)"/>
    <s v="57751"/>
    <n v="-1022.91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Produção"/>
    <s v="LOCACAO DE EQUIPAMENTOS"/>
    <x v="10"/>
    <s v="Despesas diversas (outsourcing, licenças e manutenção de softwares, plataformas digitais, afiliações, despesas administrativas, logística, etc.)"/>
    <s v="57751"/>
    <n v="-159.99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Produção"/>
    <s v="LOCACAO DE EQUIPAMENTOS"/>
    <x v="10"/>
    <s v="Despesas diversas (outsourcing, licenças e manutenção de softwares, plataformas digitais, afiliações, despesas administrativas, logística, etc.)"/>
    <s v="57751"/>
    <n v="-1334.84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9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9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9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Agosto"/>
    <d v="2023-08-15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Quinta do Sol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Quinta do Sol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Dezembro"/>
    <d v="2023-12-01T00:00:00"/>
    <s v="Quinta do Sol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Janeiro"/>
    <d v="2023-01-27T00:00:00"/>
    <s v="Recursos Humanos"/>
    <s v="LOCACAO DE EQUIPAMENTOS"/>
    <x v="10"/>
    <s v="Despesas diversas (outsourcing, licenças e manutenção de softwares, plataformas digitais, afiliações, despesas administrativas, logística, etc.)"/>
    <n v="57751"/>
    <n v="-218.04"/>
    <s v="Pagto. ref.  Locação de equipamentos de Impressão 12/22 (Fatura 569000 - Selbetti Tecnologia S.A) "/>
    <s v="Pagto. ref.  Locação de equipamentos de Impressão 12/22 (Fatura 569000 - Selbetti Tecnologia S.A) "/>
  </r>
  <r>
    <s v="Janeiro"/>
    <d v="2023-01-11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5.97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5.97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5.97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8.5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8.5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8.5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8.5"/>
    <s v="Nota de servico N. 17809 - Positivo Tecnologia (Locação de equipamentos de Informatica 07/23) "/>
    <s v="Nota de servico N. 17809 - Positivo Tecnologia (Locação de equipamentos de Informatica 07/23) "/>
  </r>
  <r>
    <s v="Agosto"/>
    <d v="2023-08-15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108.5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40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Relacionamento Institucional"/>
    <s v="LOCACAO DE EQUIPAMENTOS"/>
    <x v="10"/>
    <s v="Despesas diversas (outsourcing, licenças e manutenção de softwares, plataformas digitais, afiliações, despesas administrativas, logística, etc.)"/>
    <n v="57751"/>
    <n v="-40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Relacionamento Institucional"/>
    <s v="LOCACAO DE EQUIPAMENTOS"/>
    <x v="10"/>
    <s v="Despesas diversas (outsourcing, licenças e manutenção de softwares, plataformas digitais, afiliações, despesas administrativas, logística, etc.)"/>
    <s v="57751"/>
    <n v="-40"/>
    <s v="Nota de servico N. 18908 - Positivo Tecnologia (Locação de equipamentos de Informatica 11/23) "/>
    <s v="Nota de servico N. 18908 - Positivo Tecnologia (Locação de equipamentos de Informatica 11/23) "/>
  </r>
  <r>
    <s v="Dezembro"/>
    <d v="2023-12-01T00:00:00"/>
    <s v="Relacionamento Institucional"/>
    <s v="LOCACAO DE EQUIPAMENTOS"/>
    <x v="10"/>
    <s v="Despesas diversas (outsourcing, licenças e manutenção de softwares, plataformas digitais, afiliações, despesas administrativas, logística, etc.)"/>
    <s v="57751"/>
    <n v="-40"/>
    <s v="Nota de servico N. 19120 - Positivo Tecnologia (Locação de equipamentos de Informatica 12/23) "/>
    <s v="Nota de servico N. 19120 - Positivo Tecnologia (Locação de equipamentos de Informatica 12/23) "/>
  </r>
  <r>
    <s v="Janeiro"/>
    <d v="2023-01-09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277.62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87.47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186.65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33.14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26.31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79.81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101.28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Rosa Da China"/>
    <s v="LOCACAO DE EQUIPAMENTOS"/>
    <x v="10"/>
    <s v="Despesas diversas (outsourcing, licenças e manutenção de softwares, plataformas digitais, afiliações, despesas administrativas, logística, etc.)"/>
    <n v="57751"/>
    <n v="-233.73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Rosa Da China"/>
    <s v="LOCACAO DE EQUIPAMENTOS"/>
    <x v="10"/>
    <s v="Despesas diversas (outsourcing, licenças e manutenção de softwares, plataformas digitais, afiliações, despesas administrativas, logística, etc.)"/>
    <s v="57751"/>
    <n v="-189.04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Rosa Da Chin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Rosa Da Chin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Rosa Da China"/>
    <s v="LOCACAO DE EQUIPAMENTOS"/>
    <x v="10"/>
    <s v="Despesas diversas (outsourcing, licenças e manutenção de softwares, plataformas digitais, afiliações, despesas administrativas, logística, etc.)"/>
    <s v="57751"/>
    <n v="-198.31"/>
    <s v="Pagto. ref. Locação de equipamentos de Impressão 10/23 (Fatura 666962 - Selbetti Tecnologia S.A "/>
    <s v="Pagto. ref. Locação de equipamentos de Impressão 10/23 (Fatura 666962 - Selbetti Tecnologia S.A "/>
  </r>
  <r>
    <s v="Abril"/>
    <d v="2023-04-27T00:00:00"/>
    <s v="Santa Cruz Guarulhos"/>
    <s v="LOCACAO DE EQUIPAMENTOS"/>
    <x v="10"/>
    <s v="Despesas diversas (outsourcing, licenças e manutenção de softwares, plataformas digitais, afiliações, despesas administrativas, logística, etc.)"/>
    <n v="57751"/>
    <n v="-179.29"/>
    <s v="Pagto. ref. Locação de equipamentos de Impressão 03/23 (Fatura 596693 - Selbetti Tecnologia S.A "/>
    <s v="Pagto. ref. Locação de equipamentos de Impressão 03/23 (Fatura 596693 - Selbetti Tecnologia S.A "/>
  </r>
  <r>
    <s v="Julho"/>
    <d v="2023-07-31T00:00:00"/>
    <s v="Santo André"/>
    <s v="LOCACAO DE EQUIPAMENTOS"/>
    <x v="10"/>
    <s v="Despesas diversas (outsourcing, licenças e manutenção de softwares, plataformas digitais, afiliações, despesas administrativas, logística, etc.)"/>
    <n v="57751"/>
    <n v="-173.48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Santo André"/>
    <s v="LOCACAO DE EQUIPAMENTOS"/>
    <x v="10"/>
    <s v="Despesas diversas (outsourcing, licenças e manutenção de softwares, plataformas digitais, afiliações, despesas administrativas, logística, etc.)"/>
    <n v="57751"/>
    <n v="-59.77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Santo André"/>
    <s v="LOCACAO DE EQUIPAMENTOS"/>
    <x v="10"/>
    <s v="Despesas diversas (outsourcing, licenças e manutenção de softwares, plataformas digitais, afiliações, despesas administrativas, logística, etc.)"/>
    <n v="57751"/>
    <n v="-155.16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Santo André"/>
    <s v="LOCACAO DE EQUIPAMENTOS"/>
    <x v="10"/>
    <s v="Despesas diversas (outsourcing, licenças e manutenção de softwares, plataformas digitais, afiliações, despesas administrativas, logística, etc.)"/>
    <s v="57751"/>
    <n v="-12.93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Santo André"/>
    <s v="LOCACAO DE EQUIPAMENTOS"/>
    <x v="10"/>
    <s v="Despesas diversas (outsourcing, licenças e manutenção de softwares, plataformas digitais, afiliações, despesas administrativas, logística, etc.)"/>
    <s v="57751"/>
    <n v="-126.09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Janeiro"/>
    <d v="2023-01-27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313.08999999999997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06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232.14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293.14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237.38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225.98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179.42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149.88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104.39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São Mateus"/>
    <s v="LOCACAO DE EQUIPAMENTOS"/>
    <x v="10"/>
    <s v="Despesas diversas (outsourcing, licenças e manutenção de softwares, plataformas digitais, afiliações, despesas administrativas, logística, etc.)"/>
    <n v="57751"/>
    <n v="-200.39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São Mateus"/>
    <s v="LOCACAO DE EQUIPAMENTOS"/>
    <x v="10"/>
    <s v="Despesas diversas (outsourcing, licenças e manutenção de softwares, plataformas digitais, afiliações, despesas administrativas, logística, etc.)"/>
    <s v="57751"/>
    <n v="-201.58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São Mateu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São Mateus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São Mateus"/>
    <s v="LOCACAO DE EQUIPAMENTOS"/>
    <x v="10"/>
    <s v="Despesas diversas (outsourcing, licenças e manutenção de softwares, plataformas digitais, afiliações, despesas administrativas, logística, etc.)"/>
    <s v="57751"/>
    <n v="-217.75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329.43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201.19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229.51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247.85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196.78"/>
    <s v="Pagto. ref. Locação de equipamentos de Impressão 05/23 (Fatura 616522 - Selbetti Tecnologia S.A "/>
    <s v="Pagto. ref. Locação de equipamentos de Impressão 05/23 (Fatura 616522 - Selbetti Tecnologia S.A "/>
  </r>
  <r>
    <s v="Agosto"/>
    <d v="2023-08-03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3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São Rafael"/>
    <s v="LOCACAO DE EQUIPAMENTOS"/>
    <x v="10"/>
    <s v="Despesas diversas (outsourcing, licenças e manutenção de softwares, plataformas digitais, afiliações, despesas administrativas, logística, etc.)"/>
    <n v="57751"/>
    <n v="-764.7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São Rafael"/>
    <s v="LOCACAO DE EQUIPAMENTOS"/>
    <x v="10"/>
    <s v="Despesas diversas (outsourcing, licenças e manutenção de softwares, plataformas digitais, afiliações, despesas administrativas, logística, etc.)"/>
    <s v="57751"/>
    <n v="-99.24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São Rafael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São Rafael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São Rafael"/>
    <s v="LOCACAO DE EQUIPAMENTOS"/>
    <x v="10"/>
    <s v="Despesas diversas (outsourcing, licenças e manutenção de softwares, plataformas digitais, afiliações, despesas administrativas, logística, etc.)"/>
    <s v="57751"/>
    <n v="-252.35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Agosto"/>
    <d v="2023-08-15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Sapopemba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Sapopemba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Dezembro"/>
    <d v="2023-12-01T00:00:00"/>
    <s v="Sapopemba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Janeiro"/>
    <d v="2023-01-11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1/23 (Fatura 16041 G - Positivo Tecnologia S/A)  "/>
    <s v="Pagto. ref. Locação de equipamentos de Informatica 01/23 (Fatura 16041 G - Positivo Tecnologia S/A)  "/>
  </r>
  <r>
    <s v="Janeiro"/>
    <d v="2023-01-27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146.88999999999999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01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43 computadores 02/23 (Fatura 16340 G - Positivo Teconologia S.A) "/>
    <s v="Pagto. ref. Locação de 43 computadores 02/23 (Fatura 16340 G - Positivo Teconologia S.A) "/>
  </r>
  <r>
    <s v="Fevereiro"/>
    <d v="2023-02-28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87.5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9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3/23 (Fatura 16635 G - Positivo Tecnologia S/A)  "/>
    <s v="Pagto. ref. Locação de equipamentos de Informatica 03/23 (Fatura 16635 G - Positivo Tecnologia S/A)  "/>
  </r>
  <r>
    <s v="Março"/>
    <d v="2023-03-28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22.19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12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38.630000000000003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2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16.97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4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13.47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62.19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15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8097 - Positivo Tecnologia (Locação de equipamentos de Informatica 08/23) "/>
    <s v="Nota de servico N. 18097 - Positivo Tecnologia (Locação de equipamentos de Informatica 08/23) "/>
  </r>
  <r>
    <s v="Setembro"/>
    <d v="2023-09-12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18.18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2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n v="57751"/>
    <n v="-54.7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s v="57751"/>
    <n v="-8.7799999999999994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SAU - Serviço Atendimento Usuário"/>
    <s v="LOCACAO DE EQUIPAMENTOS"/>
    <x v="10"/>
    <s v="Despesas diversas (outsourcing, licenças e manutenção de softwares, plataformas digitais, afiliações, despesas administrativas, logística, etc.)"/>
    <s v="57751"/>
    <n v="-54.3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405.43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232.14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0.1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95.38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87.86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69.760000000000005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169.91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Secretaria"/>
    <s v="LOCACAO DE EQUIPAMENTOS"/>
    <x v="10"/>
    <s v="Despesas diversas (outsourcing, licenças e manutenção de softwares, plataformas digitais, afiliações, despesas administrativas, logística, etc.)"/>
    <n v="57751"/>
    <n v="-172.71"/>
    <s v="Pagto. ref. Locação de equipamentos de Impressão 07/23 (Fatura 636156 - Selbetti Tecnologia S.A "/>
    <s v="Pagto. ref. Locação de equipamentos de Impressão 07/23 (Fatura 636156 - Selbetti Tecnologia S.A "/>
  </r>
  <r>
    <s v="Novembro"/>
    <d v="2023-11-17T00:00:00"/>
    <s v="Secretaria"/>
    <s v="LOCACAO DE EQUIPAMENTOS"/>
    <x v="10"/>
    <s v="Despesas diversas (outsourcing, licenças e manutenção de softwares, plataformas digitais, afiliações, despesas administrativas, logística, etc.)"/>
    <s v="57751"/>
    <n v="-161.34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Secretaria"/>
    <s v="LOCACAO DE EQUIPAMENTOS"/>
    <x v="10"/>
    <s v="Despesas diversas (outsourcing, licenças e manutenção de softwares, plataformas digitais, afiliações, despesas administrativas, logística, etc.)"/>
    <s v="57751"/>
    <n v="-153.21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1/23 (Fatura 16041 G - Positivo Tecnologia S/A)  "/>
    <s v="Locação de equipamentos de Informatica 01/23 (Fatura 16041 G - Positivo Tecnologia S/A) "/>
  </r>
  <r>
    <s v="Fevereiro"/>
    <d v="2023-02-01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43 computadores 02/23 (Fatura 16340 G - Positivo Teconologia S.A) "/>
    <s v="Locação de 43 computadores 02/23 (Fatura 16340 G - Positivo Teconologia S.A)"/>
  </r>
  <r>
    <s v="Março"/>
    <d v="2023-03-09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2.99"/>
    <s v="Pagto. ref. Locação de equipamentos de Informatica 03/23 (Fatura 16635 G - Positivo Tecnologia S/A)  "/>
    <s v="Locação de equipamentos de Informatica 03/23 (Fatura 16635 G - Positivo Tecnologia S/A) "/>
  </r>
  <r>
    <s v="Abril"/>
    <d v="2023-04-12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4/23 (Fatura 16938 G - Positivo Tecnologia S/A)  "/>
    <s v="Locação de equipamentos de Informatica 04/23 (Fatura 16938 G - Positivo Tecnologia S/A) "/>
  </r>
  <r>
    <s v="Maio"/>
    <d v="2023-05-02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5/23 (Fatura 17224 G - Positivo Tecnologia S/A)  "/>
    <s v="Locação de equipamentos de Informatica 05/23 (Fatura 17224 G - Positivo Tecnologia S/A) "/>
  </r>
  <r>
    <s v="Junho"/>
    <d v="2023-06-02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4.25"/>
    <s v="Pagto. ref. Locação de equipamentos de Informatica 06/23 (Fatura 17517 G - Positivo Tecnologia S/A)  "/>
    <s v="Locação de equipamentos de Informatica 06/23 (Fatura 17517 G - Positivo Tecnologia S/A) "/>
  </r>
  <r>
    <s v="Julho"/>
    <d v="2023-07-04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7809 - Positivo Tecnologia (Locação de equipamentos de Informatica 07/23) "/>
    <s v="17809 - Positivo Tecnologia (Locação de equipamentos de Informatica 07/23)"/>
  </r>
  <r>
    <s v="Agosto"/>
    <d v="2023-08-15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54.25"/>
    <s v="Nota de servico N. 18097 - Positivo Tecnologia (Locação de equipamentos de Informatica 08/23) "/>
    <s v="18097 - Positivo Tecnologia (Locação de equipamentos de Informatica 08/23)"/>
  </r>
  <r>
    <s v="Outubro"/>
    <d v="2023-10-02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650 - Positivo Tecnologia (Locação de equipamentos de Informatica 10/23) "/>
    <s v="18650 - Positivo Tecnologia (Locação de equipamentos de Informatica 10/23)"/>
  </r>
  <r>
    <s v="Outubro"/>
    <d v="2023-10-10T00:00:00"/>
    <s v="Segurança Do Trabalho"/>
    <s v="LOCACAO DE EQUIPAMENTOS"/>
    <x v="10"/>
    <s v="Despesas diversas (outsourcing, licenças e manutenção de softwares, plataformas digitais, afiliações, despesas administrativas, logística, etc.)"/>
    <n v="57751"/>
    <n v="-20"/>
    <s v="Nota de servico N. 18391 - Positivo Tecnologia (Locação de equipamentos de Informatica 09/23) "/>
    <s v="18391 - Positivo Tecnologia (Locação de equipamentos de Informatica 09/23)"/>
  </r>
  <r>
    <s v="Novembro"/>
    <d v="2023-11-01T00:00:00"/>
    <s v="Segurança Do Trabalho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8908 - Positivo Tecnologia (Locação de equipamentos de Informatica 11/23) "/>
    <s v="18908 - Positivo Tecnologia (Locação de equipamentos de Informatica 11/23)"/>
  </r>
  <r>
    <s v="Dezembro"/>
    <d v="2023-12-01T00:00:00"/>
    <s v="Segurança Do Trabalho"/>
    <s v="LOCACAO DE EQUIPAMENTOS"/>
    <x v="10"/>
    <s v="Despesas diversas (outsourcing, licenças e manutenção de softwares, plataformas digitais, afiliações, despesas administrativas, logística, etc.)"/>
    <s v="57751"/>
    <n v="-20"/>
    <s v="Nota de servico N. 19120 - Positivo Tecnologia (Locação de equipamentos de Informatica 12/23) "/>
    <s v="19120 - Positivo Tecnologia (Locação de equipamentos de Informatica 12/23)"/>
  </r>
  <r>
    <s v="Janeiro"/>
    <d v="2023-01-27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415.05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290.94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117.02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159.53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68.52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54.4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231.24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132.28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Social"/>
    <s v="LOCACAO DE EQUIPAMENTOS"/>
    <x v="10"/>
    <s v="Despesas diversas (outsourcing, licenças e manutenção de softwares, plataformas digitais, afiliações, despesas administrativas, logística, etc.)"/>
    <n v="57751"/>
    <n v="-212.93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Social"/>
    <s v="LOCACAO DE EQUIPAMENTOS"/>
    <x v="10"/>
    <s v="Despesas diversas (outsourcing, licenças e manutenção de softwares, plataformas digitais, afiliações, despesas administrativas, logística, etc.)"/>
    <s v="57751"/>
    <n v="-228.12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Social"/>
    <s v="LOCACAO DE EQUIPAMENTOS"/>
    <x v="10"/>
    <s v="Despesas diversas (outsourcing, licenças e manutenção de softwares, plataformas digitais, afiliações, despesas administrativas, logística, etc.)"/>
    <s v="57751"/>
    <n v="-194.42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27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215.75"/>
    <s v="Pagto. ref.  Locação de equipamentos de Impressão 12/22 (Fatura 569000 - Selbetti Tecnologia S.A) "/>
    <s v="Pagto. ref.  Locação de equipamentos de Impressão 12/22 (Fatura 569000 - Selbetti Tecnologia S.A) "/>
  </r>
  <r>
    <s v="Fevereiro"/>
    <d v="2023-02-28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176.69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28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199.23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27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171.91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67.2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53.35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77.16"/>
    <s v="Pagto. ref. Locação de equipamentos de Impressão 06/23 (Fatura 626363 - Selbetti Tecnologia S.A "/>
    <s v="Pagto. ref. Locação de equipamentos de Impressão 06/23 (Fatura 626363 - Selbetti Tecnologia S.A "/>
  </r>
  <r>
    <s v="Setembro"/>
    <d v="2023-09-12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88.56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Supervisão Pedagógica"/>
    <s v="LOCACAO DE EQUIPAMENTOS"/>
    <x v="10"/>
    <s v="Despesas diversas (outsourcing, licenças e manutenção de softwares, plataformas digitais, afiliações, despesas administrativas, logística, etc.)"/>
    <n v="57751"/>
    <n v="-84.91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Supervisão Pedagógica"/>
    <s v="LOCACAO DE EQUIPAMENTOS"/>
    <x v="10"/>
    <s v="Despesas diversas (outsourcing, licenças e manutenção de softwares, plataformas digitais, afiliações, despesas administrativas, logística, etc.)"/>
    <s v="57751"/>
    <n v="-23.15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19T00:00:00"/>
    <s v="Supervisão Pedagógica"/>
    <s v="LOCACAO DE EQUIPAMENTOS"/>
    <x v="10"/>
    <s v="Despesas diversas (outsourcing, licenças e manutenção de softwares, plataformas digitais, afiliações, despesas administrativas, logística, etc.)"/>
    <s v="57751"/>
    <n v="-69.430000000000007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017.47"/>
    <s v="Pagto. ref. Locação de 49 Computadores (Fatura 4415 G - Positivo Distribuidora de Equipamentos) "/>
    <s v="Locação de 49 Computadores (Fatura 4415 G - Positivo Distribuidora de Equipamentos)"/>
  </r>
  <r>
    <s v="Janeiro"/>
    <d v="2023-01-06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660"/>
    <s v="Pagto. ref. Locação de Servidor - oracle database appliance (Recibo 18 - Accerte Tecnologia da Informação Ltda) "/>
    <s v="Locação de Servidor - oracle database appliance (Recibo 18 - Accerte Tecnologia da Informação Ltda)"/>
  </r>
  <r>
    <s v="Janeiro"/>
    <d v="2023-01-1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5.96"/>
    <s v="Pagto. ref. Locação de equipamentos de Informatica 01/23 (Fatura 16041 G - Positivo Tecnologia S/A)  "/>
    <s v="Pagto. ref. Locação de equipamentos de Informatica 01/23 (Fatura 16041 G - Positivo Tecnologia S/A)  "/>
  </r>
  <r>
    <s v="Janeiro"/>
    <d v="2023-01-3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660"/>
    <s v="Pagto. ref. Locação de Servidor - oracle database appliance (Recibo 20 - Accerte Tecnologia da Informação Ltda) "/>
    <s v="Locação de Servidor - oracle database appliance (Recibo 20 - Accerte Tecnologia da Informação Ltda)"/>
  </r>
  <r>
    <s v="Fevereiro"/>
    <d v="2023-02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017.47"/>
    <s v="Pagto. ref. Locação de 49 Computadores (Fatura 4645 G - Positivo Distribuidora de Equipamentos) "/>
    <s v="Locação de 49 Computadores (Fatura 4645 G - Positivo Distribuidora de Equipamentos)"/>
  </r>
  <r>
    <s v="Fevereiro"/>
    <d v="2023-02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5.96"/>
    <s v="Pagto. ref. Locação de 43 computadores 02/23 (Fatura 16340 G - Positivo Teconologia S.A) "/>
    <s v="Pagto. ref. Locação de 43 computadores 02/23 (Fatura 16340 G - Positivo Teconologia S.A) "/>
  </r>
  <r>
    <s v="Fevereiro"/>
    <d v="2023-02-28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37.79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3/23 (Fatura 584 - Positivo Distribuidora de Equipamentos) "/>
    <s v="Locação de 4 Computadores 03/23 (Fatura 584 - Positivo Distribuidora de Equipamentos)"/>
  </r>
  <r>
    <s v="Março"/>
    <d v="2023-03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017.47"/>
    <s v="Pagto. ref. Locação de 49 Computadores 03/23  (Fatura 4870 G - Positivo Distribuidora de Equipamentos) "/>
    <s v="Locação de 49 Computadores 03/23  (Fatura 4870 G - Positivo Distribuidora de Equipamentos)"/>
  </r>
  <r>
    <s v="Março"/>
    <d v="2023-03-09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5.96"/>
    <s v="Pagto. ref. Locação de equipamentos de Informatica 03/23 (Fatura 16635 G - Positivo Tecnologia S/A)  "/>
    <s v="Pagto. ref. Locação de equipamentos de Informatica 03/23 (Fatura 16635 G - Positivo Tecnologia S/A)  "/>
  </r>
  <r>
    <s v="Março"/>
    <d v="2023-03-17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660"/>
    <s v="Pagto. ref. Locação de Servidor - oracle database appliance (Recibo 21 - Accerte Tecnologia da Informação Ltda) "/>
    <s v="Locação de Servidor - oracle database appliance (Recibo 21 - Accerte Tecnologia da Informação Ltda)"/>
  </r>
  <r>
    <s v="Março"/>
    <d v="2023-03-28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363.19"/>
    <s v="Pagto. ref. Locação de equipamentos de Impressão 02/23 (Fatura 587004 - Selbetti Tecnologia S.A "/>
    <s v="Pagto. ref. Locação de equipamentos de Impressão 02/23 (Fatura 587004 - Selbetti Tecnologia S.A "/>
  </r>
  <r>
    <s v="Março"/>
    <d v="2023-03-3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890"/>
    <s v="Pagto. ref. Locação de Servidor - oracle database appliance (Recibo 22 - Accerte Tecnologia da Informação Ltda) "/>
    <s v="Locação de Servidor - oracle database appliance (Recibo 22 - Accerte Tecnologia da Informação Ltda)"/>
  </r>
  <r>
    <s v="Abril"/>
    <d v="2023-04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4/23 (Fatura 699 - Positivo Distribuidora de Equipamentos) "/>
    <s v="Locação de 4 Computadores 04/23 (Fatura 699 - Positivo Distribuidora de Equipamentos)"/>
  </r>
  <r>
    <s v="Abril"/>
    <d v="2023-04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113.12"/>
    <s v="Pagto. ref. Locação de 49 Computadores 04/23  (Fatura 5099 G - Positivo Distribuidora de Equipamentos) "/>
    <s v="Locação de 49 Computadores 04/23  (Fatura 5099 G - Positivo Distribuidora de Equipamentos)"/>
  </r>
  <r>
    <s v="Abril"/>
    <d v="2023-04-12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5.49"/>
    <s v="Pagto. ref. Locação de equipamentos de Informatica 04/23 (Fatura 16938 G - Positivo Tecnologia S/A)  "/>
    <s v="Pagto. ref. Locação de equipamentos de Informatica 04/23 (Fatura 16938 G - Positivo Tecnologia S/A)  "/>
  </r>
  <r>
    <s v="Abril"/>
    <d v="2023-04-27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57.62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113.12"/>
    <s v="Pagto. ref. Locação de 49 Computadores 05/23  (Fatura 5337 G - Positivo Distribuidora de Equipamentos) "/>
    <s v="Locação de 49 Computadores 05/23  (Fatura 5337 G - Positivo Distribuidora de Equipamentos)"/>
  </r>
  <r>
    <s v="Maio"/>
    <d v="2023-05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5/23 (Fatura 821 - Positivo Distribuidora de Equipamentos) "/>
    <s v="Locação de 4 Computadores 05/23 (Fatura 821 - Positivo Distribuidora de Equipamentos)"/>
  </r>
  <r>
    <s v="Maio"/>
    <d v="2023-05-02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5.49"/>
    <s v="Pagto. ref. Locação de equipamentos de Informatica 05/23 (Fatura 17224 G - Positivo Tecnologia S/A)  "/>
    <s v="Pagto. ref. Locação de equipamentos de Informatica 05/23 (Fatura 17224 G - Positivo Tecnologia S/A)  "/>
  </r>
  <r>
    <s v="Maio"/>
    <d v="2023-05-17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890"/>
    <s v="Pagto. ref. Locação de Servidor - oracle database appliance (Recibo 23 - Accerte Tecnologia da Informação Ltda) "/>
    <s v="Locação de Servidor - oracle database appliance (Recibo 23 - Accerte Tecnologia da Informação Ltda)"/>
  </r>
  <r>
    <s v="Junho"/>
    <d v="2023-06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6/23 (Fatura 948 - Positivo Distribuidora de Equipamentos) "/>
    <s v="Locação de 4 Computadores 06/23 (Fatura 948 - Positivo Distribuidora de Equipamentos)"/>
  </r>
  <r>
    <s v="Junho"/>
    <d v="2023-06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890"/>
    <s v="Pagto. ref. Locação de Servidor - oracle database appliance (Recibo 24 - Accerte Tecnologia da Informação Ltda) "/>
    <s v="Locação de Servidor - oracle database appliance (Recibo 24 - Accerte Tecnologia da Informação Ltda)"/>
  </r>
  <r>
    <s v="Junho"/>
    <d v="2023-06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113.12"/>
    <s v="Pagto. ref. Locação de 49 Computadores 06/23  (Fatura 5578 G - Positivo Distribuidora de Equipamentos) "/>
    <s v="Locação de 49 Computadores 06/23  (Fatura 5578 G - Positivo Distribuidora de Equipamentos)"/>
  </r>
  <r>
    <s v="Junho"/>
    <d v="2023-06-02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5.49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302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890"/>
    <s v="Pagto. ref. Locação de Servidor - oracle database appliance (Recibo 25 - Accerte Tecnologia da Informação Ltda) "/>
    <s v="Locação de Servidor - oracle database appliance (Recibo 25 - Accerte Tecnologia da Informação Ltda)"/>
  </r>
  <r>
    <s v="Julho"/>
    <d v="2023-07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113.12"/>
    <s v="Pagto. ref. Locação de 49 Computadores 07/23  (Fatura 5805 G - Positivo Distribuidora de Equipamentos) "/>
    <s v="Locação de 49 Computadores 07/23  (Fatura 5805 G - Positivo Distribuidora de Equipamentos)"/>
  </r>
  <r>
    <s v="Julho"/>
    <d v="2023-07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7/23 (Fatura 1092 - Positivo Distribuidora de Equipamentos) "/>
    <s v="Locação de 4 Computadores 07/23 (Fatura 1092 - Positivo Distribuidora de Equipamentos)"/>
  </r>
  <r>
    <s v="Julho"/>
    <d v="2023-07-04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8.49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239.78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232.63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8/23 (Fatura 1245 - Positivo Distribuidora de Equipamentos) "/>
    <s v="Locação de 4 Computadores 08/23 (Fatura 1245 - Positivo Distribuidora de Equipamentos)"/>
  </r>
  <r>
    <s v="Agosto"/>
    <d v="2023-08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113.12"/>
    <s v="Pagto. ref. Locação de 49 Computadores 08/23  (Fatura 6036 G - Positivo Distribuidora de Equipamentos) "/>
    <s v="Locação de 49 Computadores 08/23  (Fatura 6036 G - Positivo Distribuidora de Equipamentos)"/>
  </r>
  <r>
    <s v="Agosto"/>
    <d v="2023-08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890"/>
    <s v="Pagto. ref. Locação de Servidor - oracle database appliance (Recibo 26 - Accerte Tecnologia da Informação Ltda) "/>
    <s v="Locação de Servidor - oracle database appliance (Recibo 26 - Accerte Tecnologia da Informação Ltda)"/>
  </r>
  <r>
    <s v="Agosto"/>
    <d v="2023-08-15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08.49"/>
    <s v="Nota de servico N. 18097 - Positivo Tecnologia (Locação de equipamentos de Informatica 08/23) "/>
    <s v="Nota de servico N. 18097 - Positivo Tecnologia (Locação de equipamentos de Informatica 08/23) "/>
  </r>
  <r>
    <s v="Setembro"/>
    <d v="2023-09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09/23 (Fatura 1411 - Positivo Distribuidora de Equipamentos) "/>
    <s v="Locação de 4 Computadores 09/23 (Fatura 1411 - Positivo Distribuidora de Equipamentos)"/>
  </r>
  <r>
    <s v="Setembro"/>
    <d v="2023-09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113.12"/>
    <s v="Pagto. ref. Locação de 49 Computadores 09/23  (Fatura 6275 G - Positivo Distribuidora de Equipamentos) "/>
    <s v="Locação de 49 Computadores 09/23  (Fatura 6275 G - Positivo Distribuidora de Equipamentos)"/>
  </r>
  <r>
    <s v="Setembro"/>
    <d v="2023-09-12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171.27"/>
    <s v="Pagto. ref. Locação de equipamentos de Impressão 07/23 (Fatura 636156 - Selbetti Tecnologia S.A "/>
    <s v="Pagto. ref. Locação de equipamentos de Impressão 07/23 (Fatura 636156 - Selbetti Tecnologia S.A "/>
  </r>
  <r>
    <s v="Setembro"/>
    <d v="2023-09-13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890"/>
    <s v="Pagto. ref. Locação de Servidor - oracle database appliance (Recibo 27 - Accerte Tecnologia da Informação Ltda) "/>
    <s v="Locação de Servidor - oracle database appliance (Recibo 27 - Accerte Tecnologia da Informação Ltda)"/>
  </r>
  <r>
    <s v="Outubro"/>
    <d v="2023-10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113.12"/>
    <s v="Pagto. ref. Locação de 49 Computadores 10/23  (Fatura 6504 G - Positivo Distribuidora de Equipamentos) "/>
    <s v="Locação de 49 Computadores 10/23  (Fatura 6504 G - Positivo Distribuidora de Equipamentos)"/>
  </r>
  <r>
    <s v="Outubro"/>
    <d v="2023-10-01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767.59"/>
    <s v="Pagto. ref. Locação de 4 Computadores 10/23 (Fatura 1599 - Positivo Distribuidora de Equipamentos) "/>
    <s v="Locação de 4 Computadores 10/23 (Fatura 1599 - Positivo Distribuidora de Equipamentos)"/>
  </r>
  <r>
    <s v="Outubro"/>
    <d v="2023-10-02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0"/>
    <s v="Nota de servico N. 18650 - Positivo Tecnologia (Locação de equipamentos de Informatica 10/23) "/>
    <s v="Nota de servico N. 18650 - Positivo Tecnologia (Locação de equipamentos de Informatica 10/23) "/>
  </r>
  <r>
    <s v="Outubro"/>
    <d v="2023-10-03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9890"/>
    <s v="Pagto. ref. Locação de Servidor - oracle database appliance (Recibo 28 - Accerte Tecnologia da Informação Ltda) "/>
    <s v="Locação de Servidor - oracle database appliance (Recibo 28 - Accerte Tecnologia da Informação Ltda)"/>
  </r>
  <r>
    <s v="Outubro"/>
    <d v="2023-10-10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40"/>
    <s v="Nota de servico N. 18391 - Positivo Tecnologia (Locação de equipamentos de Informatica 09/23) "/>
    <s v="Nota de servico N. 18391 - Positivo Tecnologia (Locação de equipamentos de Informatica 09/23) "/>
  </r>
  <r>
    <s v="Outubro"/>
    <d v="2023-10-23T00:00:00"/>
    <s v="Tecnologia Da Informação"/>
    <s v="LOCACAO DE EQUIPAMENTOS"/>
    <x v="10"/>
    <s v="Despesas diversas (outsourcing, licenças e manutenção de softwares, plataformas digitais, afiliações, despesas administrativas, logística, etc.)"/>
    <n v="57751"/>
    <n v="-293.05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9890"/>
    <s v="Pagto. ref. Locação de Servidor - oracle database appliance (Recibo 29 - Accerte Tecnologia da Informação Ltda) "/>
    <s v="Locação de Servidor - oracle database appliance (Recibo 29 - Accerte Tecnologia da Informação Ltda)"/>
  </r>
  <r>
    <s v="Novembro"/>
    <d v="2023-11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40"/>
    <s v="Nota de servico N. 18908 - Positivo Tecnologia (Locação de equipamentos de Informatica 11/23) "/>
    <s v="Nota de servico N. 18908 - Positivo Tecnologia (Locação de equipamentos de Informatica 11/23) "/>
  </r>
  <r>
    <s v="Novembro"/>
    <d v="2023-11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767.59"/>
    <s v="Pagto. ref. Locação de 4 Computadores 11/23 (Fatura 1822 - Positivo Distribuidora de Equipamentos) "/>
    <s v="Locação de 4 Computadores 11/23 (Fatura 1822 - Positivo Distribuidora de Equipamentos)"/>
  </r>
  <r>
    <s v="Novembro"/>
    <d v="2023-11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4113.12"/>
    <s v="Pagto. ref. Locação de 49 Computadores 11/23  (Fatura 6733 G - Positivo Distribuidora de Equipamentos) "/>
    <s v="Locação de 49 Computadores 11/23  (Fatura 6733 G - Positivo Distribuidora de Equipamentos)"/>
  </r>
  <r>
    <s v="Novembro"/>
    <d v="2023-11-17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233.38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767.59"/>
    <s v="Pagto. ref. Locação de 4 Computadores 12/23 (Fatura 2047 - Positivo Distribuidora de Equipamentos) "/>
    <s v="Locação de 4 Computadores 12/23 (Fatura 2047 - Positivo Distribuidora de Equipamentos)"/>
  </r>
  <r>
    <s v="Dezembro"/>
    <d v="2023-12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40"/>
    <s v="Nota de servico N. 19120 - Positivo Tecnologia (Locação de equipamentos de Informatica 12/23) "/>
    <s v="Nota de servico N. 19120 - Positivo Tecnologia (Locação de equipamentos de Informatica 12/23) "/>
  </r>
  <r>
    <s v="Dezembro"/>
    <d v="2023-12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9890"/>
    <s v="Pagto. ref. Locação de Servidor - oracle database appliance (Recibo 30 - Accerte Tecnologia da Informação Ltda) "/>
    <s v="Locação de Servidor - oracle database appliance (Recibo 30 - Accerte Tecnologia da Informação Ltda)"/>
  </r>
  <r>
    <s v="Dezembro"/>
    <d v="2023-12-01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4113.12"/>
    <s v="Pagto. ref. Locação de 49 Computadores 12/23  (Fatura 6947 G - Positivo Distribuidora de Equipamentos) "/>
    <s v="Locação de 49 Computadores 12/23  (Fatura 6947 G - Positivo Distribuidora de Equipamentos)"/>
  </r>
  <r>
    <s v="Dezembro"/>
    <d v="2023-12-19T00:00:00"/>
    <s v="Tecnologia Da Informação"/>
    <s v="LOCACAO DE EQUIPAMENTOS"/>
    <x v="10"/>
    <s v="Despesas diversas (outsourcing, licenças e manutenção de softwares, plataformas digitais, afiliações, despesas administrativas, logística, etc.)"/>
    <s v="57751"/>
    <n v="-187.25"/>
    <s v="Pagto. ref. Locação de equipamentos de Impressão 10/23 (Fatura 666962 - Selbetti Tecnologia S.A "/>
    <s v="Locação de equipamentos de Impressão 10/23 (Fatura 666962 - Selbetti Tecnologia S.A"/>
  </r>
  <r>
    <s v="Janeiro"/>
    <d v="2023-01-11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lho"/>
    <d v="2023-07-04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Agosto"/>
    <d v="2023-08-15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Três Pontes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Três Ponte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Novembro"/>
    <d v="2023-11-17T00:00:00"/>
    <s v="Três Pontes"/>
    <s v="LOCACAO DE EQUIPAMENTOS"/>
    <x v="10"/>
    <s v="Despesas diversas (outsourcing, licenças e manutenção de softwares, plataformas digitais, afiliações, despesas administrativas, logística, etc.)"/>
    <s v="57751"/>
    <n v="-477.71"/>
    <s v="Pagto. ref. Locação de equipamentos de Impressão 09/23 (Fatura 656954 - Selbetti Tecnologia S.A "/>
    <s v="Pagto. ref. Locação de equipamentos de Impressão 09/23 (Fatura 656954 - Selbetti Tecnologia S.A "/>
  </r>
  <r>
    <s v="Dezembro"/>
    <d v="2023-12-01T00:00:00"/>
    <s v="Três Pontes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Três Pontes"/>
    <s v="LOCACAO DE EQUIPAMENTOS"/>
    <x v="10"/>
    <s v="Despesas diversas (outsourcing, licenças e manutenção de softwares, plataformas digitais, afiliações, despesas administrativas, logística, etc.)"/>
    <s v="57751"/>
    <n v="-139.22999999999999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257.89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179.32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191.8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159.88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126.94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208.69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Setembro"/>
    <d v="2023-09-12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79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05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Vila Atlântica"/>
    <s v="LOCACAO DE EQUIPAMENTOS"/>
    <x v="10"/>
    <s v="Despesas diversas (outsourcing, licenças e manutenção de softwares, plataformas digitais, afiliações, despesas administrativas, logística, etc.)"/>
    <n v="57751"/>
    <n v="-229.25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Vila Atlântica"/>
    <s v="LOCACAO DE EQUIPAMENTOS"/>
    <x v="10"/>
    <s v="Despesas diversas (outsourcing, licenças e manutenção de softwares, plataformas digitais, afiliações, despesas administrativas, logística, etc.)"/>
    <s v="57751"/>
    <n v="-158.43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Vila Atlântic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Vila Atlântic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Vila Atlântica"/>
    <s v="LOCACAO DE EQUIPAMENTOS"/>
    <x v="10"/>
    <s v="Despesas diversas (outsourcing, licenças e manutenção de softwares, plataformas digitais, afiliações, despesas administrativas, logística, etc.)"/>
    <s v="57751"/>
    <n v="-334.19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09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1/23 (Fatura 1284 - Kit Filter Comercio de Filtros Ltda) "/>
    <s v="Pagto. ref. Locação de Filtros 01/23 (Fatura 1284 - Kit Filter Comercio de Filtros Ltda) "/>
  </r>
  <r>
    <s v="Fevereiro"/>
    <d v="2023-02-06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2/23 (Fatura 1305 - Kit Filter Comercio de Filtros Ltda) "/>
    <s v="Pagto. ref. Locação de Filtros 02/23 (Fatura 1305 - Kit Filter Comercio de Filtros Ltda) "/>
  </r>
  <r>
    <s v="Fevereiro"/>
    <d v="2023-02-28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379.77"/>
    <s v="Pagto. ref.  Locação de equipamentos de Impressão 01/23 (Fatura 578701 - Selbetti Tecnologia S.A) "/>
    <s v="Pagto. ref.  Locação de equipamentos de Impressão 01/23 (Fatura 578701 - Selbetti Tecnologia S.A) "/>
  </r>
  <r>
    <s v="Março"/>
    <d v="2023-03-06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87.12"/>
    <s v="Pagto. ref. Locação de Filtros 03/23 (Fatura 1325 - Kit Filter Comercio de Filtros Ltda) "/>
    <s v="Pagto. ref. Locação de Filtros 03/23 (Fatura 1325 - Kit Filter Comercio de Filtros Ltda) "/>
  </r>
  <r>
    <s v="Março"/>
    <d v="2023-03-28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324.05"/>
    <s v="Pagto. ref. Locação de equipamentos de Impressão 02/23 (Fatura 587004 - Selbetti Tecnologia S.A "/>
    <s v="Pagto. ref. Locação de equipamentos de Impressão 02/23 (Fatura 587004 - Selbetti Tecnologia S.A "/>
  </r>
  <r>
    <s v="Abril"/>
    <d v="2023-04-05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4/23 (Fatura 1345 - Kit Filter Comercio de Filtros Ltda) "/>
    <s v="Pagto. ref.  Locação de Filtros 04/23 (Fatura 1345 - Kit Filter Comercio de Filtros Ltda) "/>
  </r>
  <r>
    <s v="Abril"/>
    <d v="2023-04-27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261.45"/>
    <s v="Pagto. ref. Locação de equipamentos de Impressão 03/23 (Fatura 596693 - Selbetti Tecnologia S.A "/>
    <s v="Pagto. ref. Locação de equipamentos de Impressão 03/23 (Fatura 596693 - Selbetti Tecnologia S.A "/>
  </r>
  <r>
    <s v="Maio"/>
    <d v="2023-05-04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5/23 (Fatura 1365 - Kit Filter Comercio de Filtros Ltda) "/>
    <s v="Pagto. ref.  Locação de Filtros 05/23 (Fatura 1365 - Kit Filter Comercio de Filtros Ltda) "/>
  </r>
  <r>
    <s v="Junho"/>
    <d v="2023-06-02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6/23 (Fatura 1385 - Kit Filter Comercio de Filtros Ltda) "/>
    <s v="Pagto. ref.  Locação de Filtros 06/23 (Fatura 1385 - Kit Filter Comercio de Filtros Ltda) "/>
  </r>
  <r>
    <s v="Junho"/>
    <d v="2023-06-26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359.33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3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7/23 (Fatura 1405 - Kit Filter Comercio de Filtros Ltda) "/>
    <s v="Pagto. ref.  Locação de Filtros 07/23 (Fatura 1405 - Kit Filter Comercio de Filtros Ltda) "/>
  </r>
  <r>
    <s v="Julho"/>
    <d v="2023-07-18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285.3"/>
    <s v="Pagto. ref. Locação de equipamentos de Impressão 05/23 (Fatura 616522 - Selbetti Tecnologia S.A "/>
    <s v="Pagto. ref. Locação de equipamentos de Impressão 05/23 (Fatura 616522 - Selbetti Tecnologia S.A "/>
  </r>
  <r>
    <s v="Julho"/>
    <d v="2023-07-31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170.68"/>
    <s v="Pagto. ref. Locação de equipamentos de Impressão 06/23 (Fatura 626363 - Selbetti Tecnologia S.A "/>
    <s v="Pagto. ref. Locação de equipamentos de Impressão 06/23 (Fatura 626363 - Selbetti Tecnologia S.A "/>
  </r>
  <r>
    <s v="Agosto"/>
    <d v="2023-08-03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8/23 (Fatura 1425 - Kit Filter Comercio de Filtros Ltda) "/>
    <s v="Pagto. ref.  Locação de Filtros 08/23 (Fatura 1425 - Kit Filter Comercio de Filtros Ltda) "/>
  </r>
  <r>
    <s v="Setembro"/>
    <d v="2023-09-04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09/23 (Fatura 1448 - Kit Filter Comercio de Filtros Ltda) "/>
    <s v="Pagto. ref.  Locação de Filtros 09/23 (Fatura 1448 - Kit Filter Comercio de Filtros Ltda) "/>
  </r>
  <r>
    <s v="Outubro"/>
    <d v="2023-10-05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93.48"/>
    <s v="Pagto. ref.  Locação de Filtros 10/23 (Fatura 1470 - Kit Filter Comercio de Filtros Ltda) "/>
    <s v="Pagto. ref.  Locação de Filtros 10/23 (Fatura 1470 - Kit Filter Comercio de Filtros Ltda) "/>
  </r>
  <r>
    <s v="Outubro"/>
    <d v="2023-10-23T00:00:00"/>
    <s v="Vila Curuça"/>
    <s v="LOCACAO DE EQUIPAMENTOS"/>
    <x v="10"/>
    <s v="Despesas diversas (outsourcing, licenças e manutenção de softwares, plataformas digitais, afiliações, despesas administrativas, logística, etc.)"/>
    <n v="57751"/>
    <n v="-327.52"/>
    <s v="Pagto. ref. Locação de equipamentos de Impressão 08/23 (Fatura 646917 - Selbetti Tecnologia S.A "/>
    <s v="Pagto. ref. Locação de equipamentos de Impressão 08/23 (Fatura 646917 - Selbetti Tecnologia S.A "/>
  </r>
  <r>
    <s v="Novembro"/>
    <d v="2023-11-17T00:00:00"/>
    <s v="Vila Curuça"/>
    <s v="LOCACAO DE EQUIPAMENTOS"/>
    <x v="10"/>
    <s v="Despesas diversas (outsourcing, licenças e manutenção de softwares, plataformas digitais, afiliações, despesas administrativas, logística, etc.)"/>
    <s v="57751"/>
    <n v="-247.17"/>
    <s v="Pagto. ref. Locação de equipamentos de Impressão 09/23 (Fatura 656954 - Selbetti Tecnologia S.A "/>
    <s v="Pagto. ref. Locação de equipamentos de Impressão 09/23 (Fatura 656954 - Selbetti Tecnologia S.A "/>
  </r>
  <r>
    <s v="Novembro"/>
    <d v="2023-11-21T00:00:00"/>
    <s v="Vila Curuç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Vila Curuça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Dezembro"/>
    <d v="2023-12-19T00:00:00"/>
    <s v="Vila Curuça"/>
    <s v="LOCACAO DE EQUIPAMENTOS"/>
    <x v="10"/>
    <s v="Despesas diversas (outsourcing, licenças e manutenção de softwares, plataformas digitais, afiliações, despesas administrativas, logística, etc.)"/>
    <s v="57751"/>
    <n v="-347.21"/>
    <s v="Pagto. ref. Locação de equipamentos de Impressão 10/23 (Fatura 666962 - Selbetti Tecnologia S.A "/>
    <s v="Pagto. ref. Locação de equipamentos de Impressão 10/23 (Fatura 666962 - Selbetti Tecnologia S.A "/>
  </r>
  <r>
    <s v="Janeiro"/>
    <d v="2023-01-11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1/23 (Fatura 16041 G - Positivo Tecnologia S/A)  "/>
    <s v="Pagto. ref. Locação de equipamentos de Informatica 01/23 (Fatura 16041 G - Positivo Tecnologia S/A)  "/>
  </r>
  <r>
    <s v="Fevereiro"/>
    <d v="2023-02-01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43 computadores 02/23 (Fatura 16340 G - Positivo Teconologia S.A) "/>
    <s v="Pagto. ref. Locação de 43 computadores 02/23 (Fatura 16340 G - Positivo Teconologia S.A) "/>
  </r>
  <r>
    <s v="Março"/>
    <d v="2023-03-09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3/23 (Fatura 16635 G - Positivo Tecnologia S/A)  "/>
    <s v="Pagto. ref. Locação de equipamentos de Informatica 03/23 (Fatura 16635 G - Positivo Tecnologia S/A)  "/>
  </r>
  <r>
    <s v="Abril"/>
    <d v="2023-04-12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4/23 (Fatura 16938 G - Positivo Tecnologia S/A)  "/>
    <s v="Pagto. ref. Locação de equipamentos de Informatica 04/23 (Fatura 16938 G - Positivo Tecnologia S/A)  "/>
  </r>
  <r>
    <s v="Maio"/>
    <d v="2023-05-02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5/23 (Fatura 17224 G - Positivo Tecnologia S/A)  "/>
    <s v="Pagto. ref. Locação de equipamentos de Informatica 05/23 (Fatura 17224 G - Positivo Tecnologia S/A)  "/>
  </r>
  <r>
    <s v="Junho"/>
    <d v="2023-06-02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Pagto. ref. Locação de equipamentos de Informatica 06/23 (Fatura 17517 G - Positivo Tecnologia S/A)  "/>
    <s v="Pagto. ref. Locação de equipamentos de Informatica 06/23 (Fatura 17517 G - Positivo Tecnologia S/A)  "/>
  </r>
  <r>
    <s v="Junho"/>
    <d v="2023-06-26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729.44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04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7809 - Positivo Tecnologia (Locação de equipamentos de Informatica 07/23) "/>
    <s v="Nota de servico N. 17809 - Positivo Tecnologia (Locação de equipamentos de Informatica 07/23) "/>
  </r>
  <r>
    <s v="Julho"/>
    <d v="2023-07-18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579.15"/>
    <s v="Pagto. ref. Locação de equipamentos de Impressão 05/23 (Fatura 616522 - Selbetti Tecnologia S.A "/>
    <s v="Pagto. ref. Locação de equipamentos de Impressão 05/23 (Fatura 616522 - Selbetti Tecnologia S.A "/>
  </r>
  <r>
    <s v="Agosto"/>
    <d v="2023-08-15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126.16"/>
    <s v="Nota de servico N. 18097 - Positivo Tecnologia (Locação de equipamentos de Informatica 08/23) "/>
    <s v="Nota de servico N. 18097 - Positivo Tecnologia (Locação de equipamentos de Informatica 08/23) "/>
  </r>
  <r>
    <s v="Outubro"/>
    <d v="2023-10-02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650 - Positivo Tecnologia (Locação de equipamentos de Informatica 10/23) "/>
    <s v="Nota de servico N. 18650 - Positivo Tecnologia (Locação de equipamentos de Informatica 10/23) "/>
  </r>
  <r>
    <s v="Outubro"/>
    <d v="2023-10-10T00:00:00"/>
    <s v="Vila do Sol"/>
    <s v="LOCACAO DE EQUIPAMENTOS"/>
    <x v="10"/>
    <s v="Despesas diversas (outsourcing, licenças e manutenção de softwares, plataformas digitais, afiliações, despesas administrativas, logística, etc.)"/>
    <n v="57751"/>
    <n v="-46.51"/>
    <s v="Nota de servico N. 18391 - Positivo Tecnologia (Locação de equipamentos de Informatica 09/23) "/>
    <s v="Nota de servico N. 18391 - Positivo Tecnologia (Locação de equipamentos de Informatica 09/23) "/>
  </r>
  <r>
    <s v="Novembro"/>
    <d v="2023-11-01T00:00:00"/>
    <s v="Vila do Sol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8908 - Positivo Tecnologia (Locação de equipamentos de Informatica 11/23) "/>
    <s v="Nota de servico N. 18908 - Positivo Tecnologia (Locação de equipamentos de Informatica 11/23) "/>
  </r>
  <r>
    <s v="Dezembro"/>
    <d v="2023-12-01T00:00:00"/>
    <s v="Vila do Sol"/>
    <s v="LOCACAO DE EQUIPAMENTOS"/>
    <x v="10"/>
    <s v="Despesas diversas (outsourcing, licenças e manutenção de softwares, plataformas digitais, afiliações, despesas administrativas, logística, etc.)"/>
    <s v="57751"/>
    <n v="-46.51"/>
    <s v="Nota de servico N. 19120 - Positivo Tecnologia (Locação de equipamentos de Informatica 12/23) "/>
    <s v="Nota de servico N. 19120 - Positivo Tecnologia (Locação de equipamentos de Informatica 12/23) "/>
  </r>
  <r>
    <s v="Dezembro"/>
    <d v="2023-12-19T00:00:00"/>
    <s v="Vila do Sol"/>
    <s v="LOCACAO DE EQUIPAMENTOS"/>
    <x v="10"/>
    <s v="Despesas diversas (outsourcing, licenças e manutenção de softwares, plataformas digitais, afiliações, despesas administrativas, logística, etc.)"/>
    <s v="57751"/>
    <n v="-167.69"/>
    <s v="Pagto. ref. Locação de equipamentos de Impressão 10/23 (Fatura 666962 - Selbetti Tecnologia S.A "/>
    <s v="Pagto. ref. Locação de equipamentos de Impressão 10/23 (Fatura 666962 - Selbetti Tecnologia S.A "/>
  </r>
  <r>
    <s v="Abril"/>
    <d v="2023-04-27T00:00:00"/>
    <s v="Vila Rubi"/>
    <s v="LOCACAO DE EQUIPAMENTOS"/>
    <x v="10"/>
    <s v="Despesas diversas (outsourcing, licenças e manutenção de softwares, plataformas digitais, afiliações, despesas administrativas, logística, etc.)"/>
    <n v="57751"/>
    <n v="-293.85000000000002"/>
    <s v="Pagto. ref. Locação de equipamentos de Impressão 03/23 (Fatura 596693 - Selbetti Tecnologia S.A "/>
    <s v="Pagto. ref. Locação de equipamentos de Impressão 03/23 (Fatura 596693 - Selbetti Tecnologia S.A "/>
  </r>
  <r>
    <s v="Junho"/>
    <d v="2023-06-26T00:00:00"/>
    <s v="Vila Rubi"/>
    <s v="LOCACAO DE EQUIPAMENTOS"/>
    <x v="10"/>
    <s v="Despesas diversas (outsourcing, licenças e manutenção de softwares, plataformas digitais, afiliações, despesas administrativas, logística, etc.)"/>
    <n v="57751"/>
    <n v="-31.59"/>
    <s v="Pagto. ref. Locação de equipamentos de Impressão 04/23 (Fatura 606926 - Selbetti Tecnologia S.A "/>
    <s v="Pagto. ref. Locação de equipamentos de Impressão 04/23 (Fatura 606926 - Selbetti Tecnologia S.A "/>
  </r>
  <r>
    <s v="Julho"/>
    <d v="2023-07-18T00:00:00"/>
    <s v="Vila Rubi"/>
    <s v="LOCACAO DE EQUIPAMENTOS"/>
    <x v="10"/>
    <s v="Despesas diversas (outsourcing, licenças e manutenção de softwares, plataformas digitais, afiliações, despesas administrativas, logística, etc.)"/>
    <n v="57751"/>
    <n v="-25.08"/>
    <s v="Pagto. ref. Locação de equipamentos de Impressão 05/23 (Fatura 616522 - Selbetti Tecnologia S.A "/>
    <s v="Pagto. ref. Locação de equipamentos de Impressão 05/23 (Fatura 616522 - Selbetti Tecnologia S.A "/>
  </r>
  <r>
    <s v="Setembro"/>
    <d v="2023-09-12T00:00:00"/>
    <s v="Vila Rubi"/>
    <s v="LOCACAO DE EQUIPAMENTOS"/>
    <x v="10"/>
    <s v="Despesas diversas (outsourcing, licenças e manutenção de softwares, plataformas digitais, afiliações, despesas administrativas, logística, etc.)"/>
    <n v="57751"/>
    <n v="-7.1"/>
    <s v="Pagto. ref. Locação de equipamentos de Impressão 07/23 (Fatura 636156 - Selbetti Tecnologia S.A "/>
    <s v="Pagto. ref. Locação de equipamentos de Impressão 07/23 (Fatura 636156 - Selbetti Tecnologia S.A "/>
  </r>
  <r>
    <s v="Outubro"/>
    <d v="2023-10-23T00:00:00"/>
    <s v="Vila Rubi"/>
    <s v="LOCACAO DE EQUIPAMENTOS"/>
    <x v="10"/>
    <s v="Despesas diversas (outsourcing, licenças e manutenção de softwares, plataformas digitais, afiliações, despesas administrativas, logística, etc.)"/>
    <n v="57751"/>
    <n v="-110.58"/>
    <s v="Pagto. ref. Locação de equipamentos de Impressão 08/23 (Fatura 646917 - Selbetti Tecnologia S.A "/>
    <s v="Pagto. ref. Locação de equipamentos de Impressão 08/23 (Fatura 646917 - Selbetti Tecnologia S.A "/>
  </r>
  <r>
    <s v="Dezembro"/>
    <d v="2023-12-19T00:00:00"/>
    <s v="Vila Rubi"/>
    <s v="LOCACAO DE EQUIPAMENTOS"/>
    <x v="10"/>
    <s v="Despesas diversas (outsourcing, licenças e manutenção de softwares, plataformas digitais, afiliações, despesas administrativas, logística, etc.)"/>
    <s v="57751"/>
    <n v="-934.74"/>
    <s v="Pagto. ref. Locação de equipamentos de Impressão 10/23 (Fatura 666962 - Selbetti Tecnologia S.A "/>
    <s v="Pagto. ref. Locação de equipamentos de Impressão 10/23 (Fatura 666962 - Selbetti Tecnologia S.A "/>
  </r>
  <r>
    <s v="Novembro"/>
    <d v="2023-11-21T00:00:00"/>
    <s v="Zaki Narchi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1/23 (Fatura 1501 - Kit Filter Comercio de Filtros Ltda) "/>
    <s v="Pagto. ref.  Locação de Filtros 11/23 (Fatura 1501 - Kit Filter Comercio de Filtros Ltda) "/>
  </r>
  <r>
    <s v="Dezembro"/>
    <d v="2023-12-01T00:00:00"/>
    <s v="Zaki Narchi"/>
    <s v="LOCACAO DE EQUIPAMENTOS"/>
    <x v="10"/>
    <s v="Despesas diversas (outsourcing, licenças e manutenção de softwares, plataformas digitais, afiliações, despesas administrativas, logística, etc.)"/>
    <s v="57751"/>
    <n v="-93.48"/>
    <s v="Pagto. ref.  Locação de Filtros 12/23 (Fatura 1510 - Kit Filter Comercio de Filtros Ltda) "/>
    <s v="Pagto. ref.  Locação de Filtros 12/23 (Fatura 1510 - Kit Filter Comercio de Filtros Ltda) "/>
  </r>
  <r>
    <s v="Janeiro"/>
    <d v="2023-01-06T00:00:00"/>
    <s v="Amácio Mazzaropi"/>
    <s v="LOCAÇÃO DE IMÓVEIS"/>
    <x v="24"/>
    <s v="Locação de imóveis"/>
    <n v="57738"/>
    <n v="-2000"/>
    <s v="Pagto. ref. Cessão de Espaço (Recibo 01/2023 - Associação Compassiva) "/>
    <s v="Cessão de Espaço (Recibo 01/2023 - Associação Compassiva)"/>
  </r>
  <r>
    <s v="Fevereiro"/>
    <d v="2023-02-16T00:00:00"/>
    <s v="Amácio Mazzaropi"/>
    <s v="LOCAÇÃO DE IMÓVEIS"/>
    <x v="24"/>
    <s v="Locação de imóveis"/>
    <n v="57738"/>
    <n v="-2000"/>
    <s v="Pagto. ref. Cessão de Espaço (Recibo 02/2023 - Associação Compassiva) "/>
    <s v="Cessão de Espaço (Recibo 02/2023 - Associação Compassiva)"/>
  </r>
  <r>
    <s v="Março"/>
    <d v="2023-03-21T00:00:00"/>
    <s v="Amácio Mazzaropi"/>
    <s v="LOCAÇÃO DE IMÓVEIS"/>
    <x v="24"/>
    <s v="Locação de imóveis"/>
    <n v="57738"/>
    <n v="-2000"/>
    <s v="Pagto. ref. Cessão de Espaço (Recibo 03/2023 - Associação Compassiva) "/>
    <s v="Cessão de Espaço (Recibo 03/2023 - Associação Compassiva)"/>
  </r>
  <r>
    <s v="Abril"/>
    <d v="2023-04-03T00:00:00"/>
    <s v="Amácio Mazzaropi"/>
    <s v="LOCAÇÃO DE IMÓVEIS"/>
    <x v="24"/>
    <s v="Locação de imóveis"/>
    <n v="57738"/>
    <n v="-2000"/>
    <s v="Pagto. ref. Cessão de Espaço (Recibo 04/2023 - Associação Compassiva) "/>
    <s v="Cessão de Espaço (Recibo 04/2023 - Associação Compassiva)"/>
  </r>
  <r>
    <s v="Maio"/>
    <d v="2023-05-02T00:00:00"/>
    <s v="Amácio Mazzaropi"/>
    <s v="LOCAÇÃO DE IMÓVEIS"/>
    <x v="24"/>
    <s v="Locação de imóveis"/>
    <n v="57738"/>
    <n v="-2000"/>
    <s v="Pagto. ref. Cessão de Espaço (Recibo 05/2023 - Associação Compassiva) "/>
    <s v="Cessão de Espaço (Recibo 05/2023 - Associação Compassiva)"/>
  </r>
  <r>
    <s v="Junho"/>
    <d v="2023-06-01T00:00:00"/>
    <s v="Amácio Mazzaropi"/>
    <s v="LOCAÇÃO DE IMÓVEIS"/>
    <x v="24"/>
    <s v="Locação de imóveis"/>
    <n v="57738"/>
    <n v="-2000"/>
    <s v="Pagto. ref. Cessão de Espaço (Recibo 06/2023 - Associação Compassiva) "/>
    <s v="Cessão de Espaço (Recibo 06/2023 - Associação Compassiva)"/>
  </r>
  <r>
    <s v="Julho"/>
    <d v="2023-07-15T00:00:00"/>
    <s v="Amácio Mazzaropi"/>
    <s v="LOCAÇÃO DE IMÓVEIS"/>
    <x v="24"/>
    <s v="Locação de imóveis"/>
    <n v="57738"/>
    <n v="-2000"/>
    <s v="Pagto. ref. Cessão de Espaço (Recibo 07/2023 - Associação Compassiva) "/>
    <s v="Cessão de Espaço (Recibo 07/2023 - Associação Compassiva)"/>
  </r>
  <r>
    <s v="Agosto"/>
    <d v="2023-08-03T00:00:00"/>
    <s v="Amácio Mazzaropi"/>
    <s v="LOCAÇÃO DE IMÓVEIS"/>
    <x v="24"/>
    <s v="Locação de imóveis"/>
    <n v="57738"/>
    <n v="-5000"/>
    <s v="Pagto. ref. Cessão de Espaço (Recibo 08/2023 - Associação Compassiva) "/>
    <s v="Cessão de Espaço (Recibo 08/2023 - Associação Compassiva)"/>
  </r>
  <r>
    <s v="Setembro"/>
    <d v="2023-09-05T00:00:00"/>
    <s v="Amácio Mazzaropi"/>
    <s v="LOCAÇÃO DE IMÓVEIS"/>
    <x v="24"/>
    <s v="Locação de imóveis"/>
    <n v="57738"/>
    <n v="-5000"/>
    <s v="Pagto. ref. Cessão de Espaço (Recibo 09/2023 - Associação Compassiva) "/>
    <s v="Cessão de Espaço (Recibo 09/2023 - Associação Compassiva)"/>
  </r>
  <r>
    <s v="Outubro"/>
    <d v="2023-10-05T00:00:00"/>
    <s v="Amácio Mazzaropi"/>
    <s v="LOCAÇÃO DE IMÓVEIS"/>
    <x v="24"/>
    <s v="Locação de imóveis"/>
    <n v="57738"/>
    <n v="-5000"/>
    <s v="Pagto. ref. Cessão de Espaço (Recibo 10/2023 - Associação Compassiva) "/>
    <s v="Cessão de Espaço (Recibo 10/2023 - Associação Compassiva)"/>
  </r>
  <r>
    <s v="Novembro"/>
    <d v="2023-11-06T00:00:00"/>
    <s v="Amácio Mazzaropi"/>
    <s v="LOCAÇÃO DE IMÓVEIS"/>
    <x v="24"/>
    <s v="Locação de imóveis"/>
    <s v="57738"/>
    <n v="-5000"/>
    <s v="Pagto. ref. Cessão de Espaço (Recibo 11/2023 - Associação Compassiva) "/>
    <s v="Cessão de Espaço (Recibo 11/2023 - Associação Compassiva)"/>
  </r>
  <r>
    <s v="Dezembro"/>
    <d v="2023-12-05T00:00:00"/>
    <s v="Amácio Mazzaropi"/>
    <s v="LOCAÇÃO DE IMÓVEIS"/>
    <x v="24"/>
    <s v="Locação de imóveis"/>
    <s v="57738"/>
    <n v="-5000"/>
    <s v="Pagto. ref. Cessão de Espaço (Recibo 12/2023 - Associação Compassiva) "/>
    <s v="Cessão de Espaço (Recibo 12/2023 - Associação Compassiva)"/>
  </r>
  <r>
    <s v="Abril"/>
    <d v="2023-04-03T00:00:00"/>
    <s v="Financeiro"/>
    <s v="LOCAÇÃO DE IMÓVEIS"/>
    <x v="24"/>
    <s v="Locação de imóveis"/>
    <n v="57738"/>
    <n v="21502.77"/>
    <s v="Reversão provisão - Pagto. doc. N. 10805967 a Rebeca Administração Pesonalizada de Imóveis Ltda "/>
    <s v="Reversão provisão - Pagto. doc. N. 10805967 a Rebeca Administração Pesonalizada de Imóveis Ltda"/>
  </r>
  <r>
    <s v="Abril"/>
    <d v="2023-04-20T00:00:00"/>
    <s v="Financeiro"/>
    <s v="LOCAÇÃO DE IMÓVEIS"/>
    <x v="24"/>
    <s v="Locação de imóveis"/>
    <n v="57738"/>
    <n v="1130.92"/>
    <s v="Reversão provisão - Pagto. doc. N. 13/2023 G a I.R. S/ALUGUEIS A RECOLHER "/>
    <s v="Reversão provisão - Pagto. doc. N. 13/2023 G a I.R. S/ALUGUEIS A RECOLHER"/>
  </r>
  <r>
    <s v="Abril"/>
    <d v="2023-04-20T00:00:00"/>
    <s v="Financeiro"/>
    <s v="LOCAÇÃO DE IMÓVEIS"/>
    <x v="24"/>
    <s v="Locação de imóveis"/>
    <n v="57738"/>
    <n v="1130.92"/>
    <s v="Reversão provisão - Pagto. doc. N. 15/2023 G a I.R. S/ALUGUEIS A RECOLHER "/>
    <s v="Reversão provisão - Pagto. doc. N. 15/2023 G a I.R. S/ALUGUEIS A RECOLHER"/>
  </r>
  <r>
    <s v="Abril"/>
    <d v="2023-04-20T00:00:00"/>
    <s v="Financeiro"/>
    <s v="LOCAÇÃO DE IMÓVEIS"/>
    <x v="24"/>
    <s v="Locação de imóveis"/>
    <n v="57738"/>
    <n v="1130.92"/>
    <s v="Reversão provisão - Pagto. doc. N. 16/2023 G a I.R. S/ALUGUEIS A RECOLHER "/>
    <s v="Reversão provisão - Pagto. doc. N. 16/2023 G a I.R. S/ALUGUEIS A RECOLHER"/>
  </r>
  <r>
    <s v="Abril"/>
    <d v="2023-04-20T00:00:00"/>
    <s v="Financeiro"/>
    <s v="LOCAÇÃO DE IMÓVEIS"/>
    <x v="24"/>
    <s v="Locação de imóveis"/>
    <n v="57738"/>
    <n v="1130.92"/>
    <s v="Reversão provisão - Pagto. doc. N. 14/2023 G a I.R. S/ALUGUEIS A RECOLHER "/>
    <s v="Reversão provisão - Pagto. doc. N. 14/2023 G a I.R. S/ALUGUEIS A RECOLHER"/>
  </r>
  <r>
    <s v="Abril"/>
    <d v="2023-04-20T00:00:00"/>
    <s v="Financeiro"/>
    <s v="LOCAÇÃO DE IMÓVEIS"/>
    <x v="24"/>
    <s v="Locação de imóveis"/>
    <n v="57738"/>
    <n v="756.9"/>
    <s v="Reversão provisão - Pagto. doc. N. 17/2023 G a I.R. S/ALUGUEIS A RECOLHER "/>
    <s v="Reversão provisão - Pagto. doc. N. 17/2023 G a I.R. S/ALUGUEIS A RECOLHER"/>
  </r>
  <r>
    <s v="Abril"/>
    <d v="2023-04-20T00:00:00"/>
    <s v="Financeiro"/>
    <s v="LOCAÇÃO DE IMÓVEIS"/>
    <x v="24"/>
    <s v="Locação de imóveis"/>
    <n v="57738"/>
    <n v="54.99"/>
    <s v="Reversão provisão - Pagto. doc. N. 18/2023 G a I.R. S/ALUGUEIS A RECOLHER "/>
    <s v="Reversão provisão - Pagto. doc. N. 18/2023 G a I.R. S/ALUGUEIS A RECOLHER"/>
  </r>
  <r>
    <s v="Abril"/>
    <d v="2023-04-28T00:00:00"/>
    <s v="Financeiro"/>
    <s v="LOCAÇÃO DE IMÓVEIS"/>
    <x v="24"/>
    <s v="Locação de imóveis"/>
    <n v="57738"/>
    <n v="4309.25"/>
    <s v="Reversão Apropriação - Pagto. doc. N. 20/2023 G  a Luiz Antonio Leonardo Bicudo "/>
    <s v="Reversão Apropriação - Pagto. doc. N. 20/2023 G  a Luiz Antonio Leonardo Bicudo"/>
  </r>
  <r>
    <s v="Abril"/>
    <d v="2023-04-28T00:00:00"/>
    <s v="Financeiro"/>
    <s v="LOCAÇÃO DE IMÓVEIS"/>
    <x v="24"/>
    <s v="Locação de imóveis"/>
    <n v="57738"/>
    <n v="4309.25"/>
    <s v="Reversão apropriação - Pagto. doc. N. 21/2023 G  a Jose Eduardo Leonardo Bicudo "/>
    <s v="Reversão apropriação - Pagto. doc. N. 21/2023 G  a Jose Eduardo Leonardo Bicudo"/>
  </r>
  <r>
    <s v="Abril"/>
    <d v="2023-04-28T00:00:00"/>
    <s v="Financeiro"/>
    <s v="LOCAÇÃO DE IMÓVEIS"/>
    <x v="24"/>
    <s v="Locação de imóveis"/>
    <n v="57738"/>
    <n v="4309.25"/>
    <s v="Reversão apropriação - Pagto. doc. N. 22/2023 G  a Augusto Leonardo Bicudo "/>
    <s v="Reversão apropriação - Pagto. doc. N. 22/2023 G  a Augusto Leonardo Bicudo"/>
  </r>
  <r>
    <s v="Abril"/>
    <d v="2023-04-28T00:00:00"/>
    <s v="Financeiro"/>
    <s v="LOCAÇÃO DE IMÓVEIS"/>
    <x v="24"/>
    <s v="Locação de imóveis"/>
    <n v="57738"/>
    <n v="3323.22"/>
    <s v="Reversão Apropriação - Pagto. doc. N. 23/2023 G  a Stella Marys Dos Santos Bicudo "/>
    <s v="Reversão Apropriação - Pagto. doc. N. 23/2023 G  a Stella Marys Dos Santos Bicudo"/>
  </r>
  <r>
    <s v="Abril"/>
    <d v="2023-04-28T00:00:00"/>
    <s v="Financeiro"/>
    <s v="LOCAÇÃO DE IMÓVEIS"/>
    <x v="24"/>
    <s v="Locação de imóveis"/>
    <n v="57738"/>
    <n v="1305.05"/>
    <s v="Reversão Apropriação - Pagto. doc. N. 24/2023 G  a Carlos Adolpho Leonardo Bicudo Filh "/>
    <s v="Reversão Apropriação - Pagto. doc. N. 24/2023 G  a Carlos Adolpho Leonardo Bicudo Filh"/>
  </r>
  <r>
    <s v="Maio"/>
    <d v="2023-05-01T00:00:00"/>
    <s v="Financeiro"/>
    <s v="LOCAÇÃO DE IMÓVEIS"/>
    <x v="24"/>
    <s v="Locação de imóveis"/>
    <n v="57738"/>
    <n v="-21502.77"/>
    <s v="Reversão provisão - Pagto. doc. N. 10805967 a Rebeca Administração Pesonalizada de Imóveis Ltda "/>
    <s v="Reversão provisão - Pagto. doc. N. 10805967 a Rebeca Administração Pesonalizada de Imóveis Ltda"/>
  </r>
  <r>
    <s v="Maio"/>
    <d v="2023-05-01T00:00:00"/>
    <s v="Financeiro"/>
    <s v="LOCAÇÃO DE IMÓVEIS"/>
    <x v="24"/>
    <s v="Locação de imóveis"/>
    <n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Maio"/>
    <d v="2023-05-31T00:00:00"/>
    <s v="Financeiro"/>
    <s v="LOCAÇÃO DE IMÓVEIS"/>
    <x v="24"/>
    <s v="Locação de imóveis"/>
    <n v="57738"/>
    <n v="4309.25"/>
    <s v="Reversão Apropriação - Pagto. ref. Locação Imóvel Predio Sede 05/23 (Rec.26/2023 - Luiz Antonio Leonardo Bicudo) "/>
    <s v="Reversão Apropriação - Pagto. ref. Locação Imóvel Predio Sede 05/23 (Rec.26/2023 - Luiz Antonio Leonardo Bicudo)"/>
  </r>
  <r>
    <s v="Maio"/>
    <d v="2023-05-31T00:00:00"/>
    <s v="Financeiro"/>
    <s v="LOCAÇÃO DE IMÓVEIS"/>
    <x v="24"/>
    <s v="Locação de imóveis"/>
    <n v="57738"/>
    <n v="4309.25"/>
    <s v="Reversão apropriação - Pagto. ref. Locação Imóvel Predio Sede 05/23 (Rec.27/2023 - José Eduardo Leonardo Bicudo) "/>
    <s v="Reversão apropriação - Pagto. ref. Locação Imóvel Predio Sede 05/23 (Rec.27/2023 - José Eduardo Leonardo Bicudo)"/>
  </r>
  <r>
    <s v="Maio"/>
    <d v="2023-05-31T00:00:00"/>
    <s v="Financeiro"/>
    <s v="LOCAÇÃO DE IMÓVEIS"/>
    <x v="24"/>
    <s v="Locação de imóveis"/>
    <n v="57738"/>
    <n v="4309.25"/>
    <s v="Reversão apropriação - Pagto. ref. Locação Imóvel Predio Sede 05/23 (Rec.28/2023 - Augusto Leonardo Bicudo) "/>
    <s v="Reversão apropriação - Pagto. ref. Locação Imóvel Predio Sede 05/23 (Rec.28/2023 - Augusto Leonardo Bicudo)"/>
  </r>
  <r>
    <s v="Maio"/>
    <d v="2023-05-31T00:00:00"/>
    <s v="Financeiro"/>
    <s v="LOCAÇÃO DE IMÓVEIS"/>
    <x v="24"/>
    <s v="Locação de imóveis"/>
    <n v="57738"/>
    <n v="3323.22"/>
    <s v="Reversão Apropriação - Pagto. ref. Locação Imóvel Predio Sede 05/23 (Rec.29/2023 - Augusto Leonardo Bicudo) "/>
    <s v="Reversão Apropriação - Pagto. ref. Locação Imóvel Predio Sede 05/23 (Rec.29/2023 - Augusto Leonardo Bicudo)"/>
  </r>
  <r>
    <s v="Maio"/>
    <d v="2023-05-31T00:00:00"/>
    <s v="Financeiro"/>
    <s v="LOCAÇÃO DE IMÓVEIS"/>
    <x v="24"/>
    <s v="Locação de imóveis"/>
    <n v="57738"/>
    <n v="1305.05"/>
    <s v="Reversão Apropriação - Pagto. ref. Locação Imóvel Predio Sede 05/23 (Rec.30/2023 - Augusto Leonardo Bicudo) "/>
    <s v="Reversão Apropriação - Pagto. ref. Locação Imóvel Predio Sede 05/23 (Rec.30/2023 - Augusto Leonardo Bicudo)"/>
  </r>
  <r>
    <s v="Maio"/>
    <d v="2023-05-31T00:00:00"/>
    <s v="Financeiro"/>
    <s v="LOCAÇÃO DE IMÓVEIS"/>
    <x v="24"/>
    <s v="Locação de imóveis"/>
    <n v="57738"/>
    <n v="1130.92"/>
    <s v="Reversão provisão - Pagto. doc. N. 25/2023 G a I.R. S/ALUGUEIS A RECOLHER "/>
    <s v="Reversão provisão - Pagto. doc. N. 25/2023 G a I.R. S/ALUGUEIS A RECOLHER"/>
  </r>
  <r>
    <s v="Maio"/>
    <d v="2023-05-31T00:00:00"/>
    <s v="Financeiro"/>
    <s v="LOCAÇÃO DE IMÓVEIS"/>
    <x v="24"/>
    <s v="Locação de imóveis"/>
    <n v="57738"/>
    <n v="1130.92"/>
    <s v="Reversão provisão - Pagto. doc. N. 26/2023 G a I.R. S/ALUGUEIS A RECOLHER "/>
    <s v="Reversão provisão - Pagto. doc. N. 26/2023 G a I.R. S/ALUGUEIS A RECOLHER"/>
  </r>
  <r>
    <s v="Maio"/>
    <d v="2023-05-31T00:00:00"/>
    <s v="Financeiro"/>
    <s v="LOCAÇÃO DE IMÓVEIS"/>
    <x v="24"/>
    <s v="Locação de imóveis"/>
    <n v="57738"/>
    <n v="1130.92"/>
    <s v="Reversão provisão - Pagto. doc. N. 27/2023 G a I.R. S/ALUGUEIS A RECOLHER "/>
    <s v="Reversão provisão - Pagto. doc. N. 27/2023 G a I.R. S/ALUGUEIS A RECOLHER"/>
  </r>
  <r>
    <s v="Maio"/>
    <d v="2023-05-31T00:00:00"/>
    <s v="Financeiro"/>
    <s v="LOCAÇÃO DE IMÓVEIS"/>
    <x v="24"/>
    <s v="Locação de imóveis"/>
    <n v="57738"/>
    <n v="1130.92"/>
    <s v="Reversão provisão - Pagto. doc. N. 28/2023 G a I.R. S/ALUGUEIS A RECOLHER "/>
    <s v="Reversão provisão - Pagto. doc. N. 28/2023 G a I.R. S/ALUGUEIS A RECOLHER"/>
  </r>
  <r>
    <s v="Maio"/>
    <d v="2023-05-31T00:00:00"/>
    <s v="Financeiro"/>
    <s v="LOCAÇÃO DE IMÓVEIS"/>
    <x v="24"/>
    <s v="Locação de imóveis"/>
    <n v="57738"/>
    <n v="756.9"/>
    <s v="Reversão provisão - Pagto. doc. N. 29/2023 G a I.R. S/ALUGUEIS A RECOLHER "/>
    <s v="Reversão provisão - Pagto. doc. N. 29/2023 G a I.R. S/ALUGUEIS A RECOLHER"/>
  </r>
  <r>
    <s v="Maio"/>
    <d v="2023-05-31T00:00:00"/>
    <s v="Financeiro"/>
    <s v="LOCAÇÃO DE IMÓVEIS"/>
    <x v="24"/>
    <s v="Locação de imóveis"/>
    <n v="57738"/>
    <n v="54.99"/>
    <s v="Reversão provisão - Pagto. doc. N. 30/2023 G a I.R. S/ALUGUEIS A RECOLHER "/>
    <s v="Reversão provisão - Pagto. doc. N. 30/2023 G a I.R. S/ALUGUEIS A RECOLHER"/>
  </r>
  <r>
    <s v="Junho"/>
    <d v="2023-06-30T00:00:00"/>
    <s v="Financeiro"/>
    <s v="LOCAÇÃO DE IMÓVEIS"/>
    <x v="24"/>
    <s v="Locação de imóveis"/>
    <n v="57738"/>
    <n v="4309.25"/>
    <s v="Reversão Apropriação - Pagto. ref. Locação Imóvel Predio Sede 05/23 (Rec.26/2023 - Luiz Antonio Leonardo Bicudo) "/>
    <s v="Reversão Apropriação - Pagto. ref. Locação Imóvel Predio Sede 05/23 (Rec.26/2023 - Luiz Antonio Leonardo Bicudo)"/>
  </r>
  <r>
    <s v="Junho"/>
    <d v="2023-06-30T00:00:00"/>
    <s v="Financeiro"/>
    <s v="LOCAÇÃO DE IMÓVEIS"/>
    <x v="24"/>
    <s v="Locação de imóveis"/>
    <n v="57738"/>
    <n v="4309.25"/>
    <s v="Reversão apropriação - Pagto. ref. Locação Imóvel Predio Sede 05/23 (Rec.27/2023 - José Eduardo Leonardo Bicudo) "/>
    <s v="Reversão apropriação - Pagto. ref. Locação Imóvel Predio Sede 05/23 (Rec.27/2023 - José Eduardo Leonardo Bicudo)"/>
  </r>
  <r>
    <s v="Junho"/>
    <d v="2023-06-30T00:00:00"/>
    <s v="Financeiro"/>
    <s v="LOCAÇÃO DE IMÓVEIS"/>
    <x v="24"/>
    <s v="Locação de imóveis"/>
    <n v="57738"/>
    <n v="4309.25"/>
    <s v="Reversão apropriação - Pagto. ref. Locação Imóvel Predio Sede 05/23 (Rec.28/2023 - Augusto Leonardo Bicudo) "/>
    <s v="Reversão apropriação - Pagto. ref. Locação Imóvel Predio Sede 05/23 (Rec.28/2023 - Augusto Leonardo Bicudo)"/>
  </r>
  <r>
    <s v="Junho"/>
    <d v="2023-06-30T00:00:00"/>
    <s v="Financeiro"/>
    <s v="LOCAÇÃO DE IMÓVEIS"/>
    <x v="24"/>
    <s v="Locação de imóveis"/>
    <n v="57738"/>
    <n v="3323.22"/>
    <s v="Reversão Apropriação - Pagto. ref. Locação Imóvel Predio Sede 05/23 (Rec.29/2023 - Augusto Leonardo Bicudo) "/>
    <s v="Reversão Apropriação - Pagto. ref. Locação Imóvel Predio Sede 05/23 (Rec.29/2023 - Augusto Leonardo Bicudo)"/>
  </r>
  <r>
    <s v="Junho"/>
    <d v="2023-06-30T00:00:00"/>
    <s v="Financeiro"/>
    <s v="LOCAÇÃO DE IMÓVEIS"/>
    <x v="24"/>
    <s v="Locação de imóveis"/>
    <n v="57738"/>
    <n v="1305.05"/>
    <s v="Reversão Apropriação - Pagto. ref. Locação Imóvel Predio Sede 05/23 (Rec.30/2023 - Augusto Leonardo Bicudo) "/>
    <s v="Reversão Apropriação - Pagto. ref. Locação Imóvel Predio Sede 05/23 (Rec.30/2023 - Augusto Leonardo Bicudo)"/>
  </r>
  <r>
    <s v="Junho"/>
    <d v="2023-06-30T00:00:00"/>
    <s v="Financeiro"/>
    <s v="LOCAÇÃO DE IMÓVEIS"/>
    <x v="24"/>
    <s v="Locação de imóveis"/>
    <n v="57738"/>
    <n v="1130.92"/>
    <s v="Reversão provisão - Pagto. doc. N. 25/2023 G a I.R. S/ALUGUEIS A RECOLHER "/>
    <s v="Reversão provisão - Pagto. doc. N. 25/2023 G a I.R. S/ALUGUEIS A RECOLHER"/>
  </r>
  <r>
    <s v="Junho"/>
    <d v="2023-06-30T00:00:00"/>
    <s v="Financeiro"/>
    <s v="LOCAÇÃO DE IMÓVEIS"/>
    <x v="24"/>
    <s v="Locação de imóveis"/>
    <n v="57738"/>
    <n v="1130.92"/>
    <s v="Reversão provisão - Pagto. doc. N. 26/2023 G a I.R. S/ALUGUEIS A RECOLHER "/>
    <s v="Reversão provisão - Pagto. doc. N. 26/2023 G a I.R. S/ALUGUEIS A RECOLHER"/>
  </r>
  <r>
    <s v="Junho"/>
    <d v="2023-06-30T00:00:00"/>
    <s v="Financeiro"/>
    <s v="LOCAÇÃO DE IMÓVEIS"/>
    <x v="24"/>
    <s v="Locação de imóveis"/>
    <n v="57738"/>
    <n v="1130.92"/>
    <s v="Reversão provisão - Pagto. doc. N. 27/2023 G a I.R. S/ALUGUEIS A RECOLHER "/>
    <s v="Reversão provisão - Pagto. doc. N. 27/2023 G a I.R. S/ALUGUEIS A RECOLHER"/>
  </r>
  <r>
    <s v="Junho"/>
    <d v="2023-06-30T00:00:00"/>
    <s v="Financeiro"/>
    <s v="LOCAÇÃO DE IMÓVEIS"/>
    <x v="24"/>
    <s v="Locação de imóveis"/>
    <n v="57738"/>
    <n v="1130.92"/>
    <s v="Reversão provisão - Pagto. doc. N. 28/2023 G a I.R. S/ALUGUEIS A RECOLHER "/>
    <s v="Reversão provisão - Pagto. doc. N. 28/2023 G a I.R. S/ALUGUEIS A RECOLHER"/>
  </r>
  <r>
    <s v="Junho"/>
    <d v="2023-06-30T00:00:00"/>
    <s v="Financeiro"/>
    <s v="LOCAÇÃO DE IMÓVEIS"/>
    <x v="24"/>
    <s v="Locação de imóveis"/>
    <n v="57738"/>
    <n v="756.9"/>
    <s v="Reversão provisão - Pagto. doc. N. 29/2023 G a I.R. S/ALUGUEIS A RECOLHER "/>
    <s v="Reversão provisão - Pagto. doc. N. 29/2023 G a I.R. S/ALUGUEIS A RECOLHER"/>
  </r>
  <r>
    <s v="Junho"/>
    <d v="2023-06-30T00:00:00"/>
    <s v="Financeiro"/>
    <s v="LOCAÇÃO DE IMÓVEIS"/>
    <x v="24"/>
    <s v="Locação de imóveis"/>
    <n v="57738"/>
    <n v="54.99"/>
    <s v="Reversão provisão - Pagto. doc. N. 30/2023 G a I.R. S/ALUGUEIS A RECOLHER "/>
    <s v="Reversão provisão - Pagto. doc. N. 30/2023 G a I.R. S/ALUGUEIS A RECOLHER"/>
  </r>
  <r>
    <s v="Junho"/>
    <d v="2023-06-30T00:00:00"/>
    <s v="Financeiro"/>
    <s v="LOCAÇÃO DE IMÓVEIS"/>
    <x v="24"/>
    <s v="Locação de imóveis"/>
    <n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Julho"/>
    <d v="2023-07-31T00:00:00"/>
    <s v="Financeiro"/>
    <s v="LOCAÇÃO DE IMÓVEIS"/>
    <x v="24"/>
    <s v="Locação de imóveis"/>
    <n v="57738"/>
    <n v="4309.25"/>
    <s v="Reversão Apropriação - Pagto. ref. Locação Imóvel Predio Sede 05/23 (Rec.26/2023 - Luiz Antonio Leonardo Bicudo) "/>
    <s v="Reversão Apropriação - Pagto. ref. Locação Imóvel Predio Sede 05/23 (Rec.26/2023 - Luiz Antonio Leonardo Bicudo)"/>
  </r>
  <r>
    <s v="Julho"/>
    <d v="2023-07-31T00:00:00"/>
    <s v="Financeiro"/>
    <s v="LOCAÇÃO DE IMÓVEIS"/>
    <x v="24"/>
    <s v="Locação de imóveis"/>
    <n v="57738"/>
    <n v="4309.25"/>
    <s v="Reversão apropriação - Pagto. ref. Locação Imóvel Predio Sede 05/23 (Rec.27/2023 - José Eduardo Leonardo Bicudo) "/>
    <s v="Reversão apropriação - Pagto. ref. Locação Imóvel Predio Sede 05/23 (Rec.27/2023 - José Eduardo Leonardo Bicudo)"/>
  </r>
  <r>
    <s v="Julho"/>
    <d v="2023-07-31T00:00:00"/>
    <s v="Financeiro"/>
    <s v="LOCAÇÃO DE IMÓVEIS"/>
    <x v="24"/>
    <s v="Locação de imóveis"/>
    <n v="57738"/>
    <n v="4309.25"/>
    <s v="Reversão apropriação - Pagto. ref. Locação Imóvel Predio Sede 05/23 (Rec.28/2023 - Augusto Leonardo Bicudo) "/>
    <s v="Reversão apropriação - Pagto. ref. Locação Imóvel Predio Sede 05/23 (Rec.28/2023 - Augusto Leonardo Bicudo)"/>
  </r>
  <r>
    <s v="Julho"/>
    <d v="2023-07-31T00:00:00"/>
    <s v="Financeiro"/>
    <s v="LOCAÇÃO DE IMÓVEIS"/>
    <x v="24"/>
    <s v="Locação de imóveis"/>
    <n v="57738"/>
    <n v="3323.22"/>
    <s v="Reversão Apropriação - Pagto. ref. Locação Imóvel Predio Sede 05/23 (Rec.29/2023 - Augusto Leonardo Bicudo) "/>
    <s v="Reversão Apropriação - Pagto. ref. Locação Imóvel Predio Sede 05/23 (Rec.29/2023 - Augusto Leonardo Bicudo)"/>
  </r>
  <r>
    <s v="Julho"/>
    <d v="2023-07-31T00:00:00"/>
    <s v="Financeiro"/>
    <s v="LOCAÇÃO DE IMÓVEIS"/>
    <x v="24"/>
    <s v="Locação de imóveis"/>
    <n v="57738"/>
    <n v="1305.05"/>
    <s v="Reversão Apropriação - Pagto. ref. Locação Imóvel Predio Sede 05/23 (Rec.30/2023 - Augusto Leonardo Bicudo) "/>
    <s v="Reversão Apropriação - Pagto. ref. Locação Imóvel Predio Sede 05/23 (Rec.30/2023 - Augusto Leonardo Bicudo)"/>
  </r>
  <r>
    <s v="Julho"/>
    <d v="2023-07-31T00:00:00"/>
    <s v="Financeiro"/>
    <s v="LOCAÇÃO DE IMÓVEIS"/>
    <x v="24"/>
    <s v="Locação de imóveis"/>
    <n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Agosto"/>
    <d v="2023-08-31T00:00:00"/>
    <s v="Financeiro"/>
    <s v="LOCAÇÃO DE IMÓVEIS"/>
    <x v="24"/>
    <s v="Locação de imóveis"/>
    <n v="57738"/>
    <n v="4309.25"/>
    <s v="Reversão Apropriação - Pagto. ref. Locação Imóvel Predio Sede 08/23 (Rec.08/2023 - Luiz Antonio Leonardo Bicudo) "/>
    <s v="Reversão Apropriação - Pagto. ref. Locação Imóvel Predio Sede 08/23 (Rec.08/2023 - Luiz Antonio Leonardo Bicudo)"/>
  </r>
  <r>
    <s v="Agosto"/>
    <d v="2023-08-31T00:00:00"/>
    <s v="Financeiro"/>
    <s v="LOCAÇÃO DE IMÓVEIS"/>
    <x v="24"/>
    <s v="Locação de imóveis"/>
    <n v="57738"/>
    <n v="4309.25"/>
    <s v="Reversão apropriação - Pagto. ref. Locação Imóvel Predio Sede 08/23 (Rec.08/2023 - José Eduardo Leonardo Bicudo) "/>
    <s v="Reversão apropriação - Pagto. ref. Locação Imóvel Predio Sede 08/23 (Rec.08/2023 - José Eduardo Leonardo Bicudo)"/>
  </r>
  <r>
    <s v="Agosto"/>
    <d v="2023-08-31T00:00:00"/>
    <s v="Financeiro"/>
    <s v="LOCAÇÃO DE IMÓVEIS"/>
    <x v="24"/>
    <s v="Locação de imóveis"/>
    <n v="57738"/>
    <n v="4309.25"/>
    <s v="Reversão apropriação - Pagto. ref. Locação Imóvel Predio Sede 08/23 (Rec.08/2023 - Augusto Leonardo Bicudo) "/>
    <s v="Reversão apropriação - Pagto. ref. Locação Imóvel Predio Sede 08/23 (Rec.08/2023 - Augusto Leonardo Bicudo)"/>
  </r>
  <r>
    <s v="Agosto"/>
    <d v="2023-08-31T00:00:00"/>
    <s v="Financeiro"/>
    <s v="LOCAÇÃO DE IMÓVEIS"/>
    <x v="24"/>
    <s v="Locação de imóveis"/>
    <n v="57738"/>
    <n v="3323.22"/>
    <s v="Reversão Apropriação - Pagto. ref. Locação Imóvel Predio Sede 08/23 (Rec.08/2023 - Augusto Leonardo Bicudo) "/>
    <s v="Reversão Apropriação - Pagto. ref. Locação Imóvel Predio Sede 08/23 (Rec.08/2023 - Augusto Leonardo Bicudo)"/>
  </r>
  <r>
    <s v="Agosto"/>
    <d v="2023-08-31T00:00:00"/>
    <s v="Financeiro"/>
    <s v="LOCAÇÃO DE IMÓVEIS"/>
    <x v="24"/>
    <s v="Locação de imóveis"/>
    <n v="57738"/>
    <n v="1305.05"/>
    <s v="Reversão Apropriação - Pagto. ref. Locação Imóvel Predio Sede 08/23 (Rec.08/2023 - Augusto Leonardo Bicudo) "/>
    <s v="Reversão Apropriação - Pagto. ref. Locação Imóvel Predio Sede 08/23 (Rec.08/2023 - Augusto Leonardo Bicudo)"/>
  </r>
  <r>
    <s v="Agosto"/>
    <d v="2023-08-31T00:00:00"/>
    <s v="Financeiro"/>
    <s v="LOCAÇÃO DE IMÓVEIS"/>
    <x v="24"/>
    <s v="Locação de imóveis"/>
    <n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Setembro"/>
    <d v="2023-09-30T00:00:00"/>
    <s v="Financeiro"/>
    <s v="LOCAÇÃO DE IMÓVEIS"/>
    <x v="24"/>
    <s v="Locação de imóveis"/>
    <n v="57738"/>
    <n v="4309.25"/>
    <s v="Reversão Apropriação - Pagto. ref. Locação Imóvel Predio Sede 09/23 (Rec.09/2023 - Luiz Antonio Leonardo Bicudo) "/>
    <s v="Reversão Apropriação - Pagto. ref. Locação Imóvel Predio Sede 09/23 (Rec.09/2023 - Luiz Antonio Leonardo Bicudo)"/>
  </r>
  <r>
    <s v="Setembro"/>
    <d v="2023-09-30T00:00:00"/>
    <s v="Financeiro"/>
    <s v="LOCAÇÃO DE IMÓVEIS"/>
    <x v="24"/>
    <s v="Locação de imóveis"/>
    <n v="57738"/>
    <n v="4309.25"/>
    <s v="Reversão apropriação - Pagto. ref. Locação Imóvel Predio Sede 09/23 (Rec.09/2023 - José Eduardo Leonardo Bicudo) "/>
    <s v="Reversão apropriação - Pagto. ref. Locação Imóvel Predio Sede 09/23 (Rec.09/2023 - José Eduardo Leonardo Bicudo)"/>
  </r>
  <r>
    <s v="Setembro"/>
    <d v="2023-09-30T00:00:00"/>
    <s v="Financeiro"/>
    <s v="LOCAÇÃO DE IMÓVEIS"/>
    <x v="24"/>
    <s v="Locação de imóveis"/>
    <n v="57738"/>
    <n v="4309.25"/>
    <s v="Reversão apropriação - Pagto. ref. Locação Imóvel Predio Sede 09/23 (Rec.09/2023 - Augusto Leonardo Bicudo) "/>
    <s v="Reversão apropriação - Pagto. ref. Locação Imóvel Predio Sede 09/23 (Rec.09/2023 - Augusto Leonardo Bicudo)"/>
  </r>
  <r>
    <s v="Setembro"/>
    <d v="2023-09-30T00:00:00"/>
    <s v="Financeiro"/>
    <s v="LOCAÇÃO DE IMÓVEIS"/>
    <x v="24"/>
    <s v="Locação de imóveis"/>
    <n v="57738"/>
    <n v="3323.22"/>
    <s v="Reversão Apropriação - Pagto. ref. Locação Imóvel Predio Sede 09/23 (Rec.09/2023 - Augusto Leonardo Bicudo) "/>
    <s v="Reversão Apropriação - Pagto. ref. Locação Imóvel Predio Sede 09/23 (Rec.09/2023 - Augusto Leonardo Bicudo)"/>
  </r>
  <r>
    <s v="Setembro"/>
    <d v="2023-09-30T00:00:00"/>
    <s v="Financeiro"/>
    <s v="LOCAÇÃO DE IMÓVEIS"/>
    <x v="24"/>
    <s v="Locação de imóveis"/>
    <n v="57738"/>
    <n v="1305.05"/>
    <s v="Reversão Apropriação - Pagto. ref. Locação Imóvel Predio Sede 09/23 (Rec.09/2023 - Augusto Leonardo Bicudo) "/>
    <s v="Reversão Apropriação - Pagto. ref. Locação Imóvel Predio Sede 09/23 (Rec.09/2023 - Augusto Leonardo Bicudo)"/>
  </r>
  <r>
    <s v="Setembro"/>
    <d v="2023-09-30T00:00:00"/>
    <s v="Financeiro"/>
    <s v="LOCAÇÃO DE IMÓVEIS"/>
    <x v="24"/>
    <s v="Locação de imóveis"/>
    <n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Outubro"/>
    <d v="2023-10-31T00:00:00"/>
    <s v="Financeiro"/>
    <s v="LOCAÇÃO DE IMÓVEIS"/>
    <x v="24"/>
    <s v="Locação de imóveis"/>
    <n v="57738"/>
    <n v="4309.25"/>
    <s v="Reversão Apropriação - Pagto. ref. Locação Imóvel Predio Sede (Rec.10/2023 - Luiz Antonio Leonardo Bicudo) "/>
    <s v="Reversão Apropriação - Pagto. ref. Locação Imóvel Predio Sede (Rec.10/2023 - Luiz Antonio Leonardo Bicudo)"/>
  </r>
  <r>
    <s v="Outubro"/>
    <d v="2023-10-31T00:00:00"/>
    <s v="Financeiro"/>
    <s v="LOCAÇÃO DE IMÓVEIS"/>
    <x v="24"/>
    <s v="Locação de imóveis"/>
    <n v="57738"/>
    <n v="4309.25"/>
    <s v="Reversão apropriação - Pagto. ref. Locação Imóvel Predio Sede (Rec.10/2023 - José Eduardo Leonardo Bicudo) "/>
    <s v="Reversão apropriação - Pagto. ref. Locação Imóvel Predio Sede (Rec.10/2023 - José Eduardo Leonardo Bicudo)"/>
  </r>
  <r>
    <s v="Outubro"/>
    <d v="2023-10-31T00:00:00"/>
    <s v="Financeiro"/>
    <s v="LOCAÇÃO DE IMÓVEIS"/>
    <x v="24"/>
    <s v="Locação de imóveis"/>
    <n v="57738"/>
    <n v="4309.25"/>
    <s v="Reversão apropriação - Pagto. ref. Locação Imóvel Predio Sede (Rec.10/2023 - Augusto Leonardo Bicudo) "/>
    <s v="Reversão apropriação - Pagto. ref. Locação Imóvel Predio Sede (Rec.10/2023 - Augusto Leonardo Bicudo)"/>
  </r>
  <r>
    <s v="Outubro"/>
    <d v="2023-10-31T00:00:00"/>
    <s v="Financeiro"/>
    <s v="LOCAÇÃO DE IMÓVEIS"/>
    <x v="24"/>
    <s v="Locação de imóveis"/>
    <n v="57738"/>
    <n v="3323.22"/>
    <s v="Reversão Apropriação - Pagto. ref. Locação Imóvel Predio Sede (Rec.10/2023 - Augusto Leonardo Bicudo) "/>
    <s v="Reversão Apropriação - Pagto. ref. Locação Imóvel Predio Sede (Rec.10/2023 - Augusto Leonardo Bicudo)"/>
  </r>
  <r>
    <s v="Outubro"/>
    <d v="2023-10-31T00:00:00"/>
    <s v="Financeiro"/>
    <s v="LOCAÇÃO DE IMÓVEIS"/>
    <x v="24"/>
    <s v="Locação de imóveis"/>
    <n v="57738"/>
    <n v="1305.05"/>
    <s v="Reversão Apropriação - Pagto. ref. Locação Imóvel Predio Sede (Rec.10/2023 - Augusto Leonardo Bicudo) "/>
    <s v="Reversão Apropriação - Pagto. ref. Locação Imóvel Predio Sede (Rec.10/2023 - Augusto Leonardo Bicudo)"/>
  </r>
  <r>
    <s v="Outubro"/>
    <d v="2023-10-31T00:00:00"/>
    <s v="Financeiro"/>
    <s v="LOCAÇÃO DE IMÓVEIS"/>
    <x v="24"/>
    <s v="Locação de imóveis"/>
    <n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Novembro"/>
    <d v="2023-11-30T00:00:00"/>
    <s v="Financeiro"/>
    <s v="LOCAÇÃO DE IMÓVEIS"/>
    <x v="24"/>
    <s v="Locação de imóveis"/>
    <s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Novembro"/>
    <d v="2023-11-30T00:00:00"/>
    <s v="Financeiro"/>
    <s v="LOCAÇÃO DE IMÓVEIS"/>
    <x v="24"/>
    <s v="Locação de imóveis"/>
    <s v="57738"/>
    <n v="4309.25"/>
    <s v="Reversão Apropriação - Pagto. ref. Locação Imóvel Predio Sede (Rec.11/2023 - Luiz Antonio Leonardo Bicudo) "/>
    <s v="Reversão Apropriação - Pagto. ref. Locação Imóvel Predio Sede (Rec.11/2023 - Luiz Antonio Leonardo Bicudo)"/>
  </r>
  <r>
    <s v="Novembro"/>
    <d v="2023-11-30T00:00:00"/>
    <s v="Financeiro"/>
    <s v="LOCAÇÃO DE IMÓVEIS"/>
    <x v="24"/>
    <s v="Locação de imóveis"/>
    <s v="57738"/>
    <n v="4309.25"/>
    <s v="Reversão apropriação - Pagto. ref. Locação Imóvel Predio Sede (Rec.11/2023 - José Eduardo Leonardo Bicudo) "/>
    <s v="Reversão apropriação - Pagto. ref. Locação Imóvel Predio Sede (Rec.11/2023 - José Eduardo Leonardo Bicudo)"/>
  </r>
  <r>
    <s v="Novembro"/>
    <d v="2023-11-30T00:00:00"/>
    <s v="Financeiro"/>
    <s v="LOCAÇÃO DE IMÓVEIS"/>
    <x v="24"/>
    <s v="Locação de imóveis"/>
    <s v="57738"/>
    <n v="4309.25"/>
    <s v="Reversão apropriação - Pagto. ref. Locação Imóvel Predio Sede (Rec.11/2023 - Augusto Leonardo Bicudo) "/>
    <s v="Reversão apropriação - Pagto. ref. Locação Imóvel Predio Sede (Rec.11/2023 - Augusto Leonardo Bicudo)"/>
  </r>
  <r>
    <s v="Novembro"/>
    <d v="2023-11-30T00:00:00"/>
    <s v="Financeiro"/>
    <s v="LOCAÇÃO DE IMÓVEIS"/>
    <x v="24"/>
    <s v="Locação de imóveis"/>
    <s v="57738"/>
    <n v="3323.22"/>
    <s v="Reversão Apropriação - Pagto. ref. Locação Imóvel Predio Sede (Rec.11/2023 - Augusto Leonardo Bicudo) "/>
    <s v="Reversão Apropriação - Pagto. ref. Locação Imóvel Predio Sede (Rec.11/2023 - Augusto Leonardo Bicudo)"/>
  </r>
  <r>
    <s v="Novembro"/>
    <d v="2023-11-30T00:00:00"/>
    <s v="Financeiro"/>
    <s v="LOCAÇÃO DE IMÓVEIS"/>
    <x v="24"/>
    <s v="Locação de imóveis"/>
    <s v="57738"/>
    <n v="1305.05"/>
    <s v="Reversão Apropriação - Pagto. ref. Locação Imóvel Predio Sede (Rec.11/2023 - Augusto Leonardo Bicudo) "/>
    <s v="Reversão Apropriação - Pagto. ref. Locação Imóvel Predio Sede (Rec.11/2023 - Augusto Leonardo Bicudo)"/>
  </r>
  <r>
    <s v="Dezembro"/>
    <d v="2023-12-31T00:00:00"/>
    <s v="Financeiro"/>
    <s v="LOCAÇÃO DE IMÓVEIS"/>
    <x v="24"/>
    <s v="Locação de imóveis"/>
    <s v="57738"/>
    <n v="17092.95"/>
    <s v="Reversão provisão - Pagto. doc. N. 10805967 a Rebeca Administração Pesonalizada de Imóveis Ltda "/>
    <s v="Reversão provisão - Pagto. doc. N. 10805967 a Rebeca Administração Pesonalizada de Imóveis Ltda"/>
  </r>
  <r>
    <s v="Dezembro"/>
    <d v="2023-12-31T00:00:00"/>
    <s v="Financeiro"/>
    <s v="LOCAÇÃO DE IMÓVEIS"/>
    <x v="24"/>
    <s v="Locação de imóveis"/>
    <s v="57738"/>
    <n v="4309.25"/>
    <s v="Reversão Apropriação - Pagto. ref. Locação Imóvel Predio Sede (Rec.11/2023 - Luiz Antonio Leonardo Bicudo) "/>
    <s v="Reversão Apropriação - Pagto. ref. Locação Imóvel Predio Sede (Rec.11/2023 - Luiz Antonio Leonardo Bicudo)"/>
  </r>
  <r>
    <s v="Dezembro"/>
    <d v="2023-12-31T00:00:00"/>
    <s v="Financeiro"/>
    <s v="LOCAÇÃO DE IMÓVEIS"/>
    <x v="24"/>
    <s v="Locação de imóveis"/>
    <s v="57738"/>
    <n v="4309.25"/>
    <s v="Reversão apropriação - Pagto. ref. Locação Imóvel Predio Sede (Rec.11/2023 - José Eduardo Leonardo Bicudo) "/>
    <s v="Reversão apropriação - Pagto. ref. Locação Imóvel Predio Sede (Rec.11/2023 - José Eduardo Leonardo Bicudo)"/>
  </r>
  <r>
    <s v="Dezembro"/>
    <d v="2023-12-31T00:00:00"/>
    <s v="Financeiro"/>
    <s v="LOCAÇÃO DE IMÓVEIS"/>
    <x v="24"/>
    <s v="Locação de imóveis"/>
    <s v="57738"/>
    <n v="4309.25"/>
    <s v="Reversão apropriação - Pagto. ref. Locação Imóvel Predio Sede (Rec.11/2023 - Augusto Leonardo Bicudo) "/>
    <s v="Reversão apropriação - Pagto. ref. Locação Imóvel Predio Sede (Rec.11/2023 - Augusto Leonardo Bicudo)"/>
  </r>
  <r>
    <s v="Dezembro"/>
    <d v="2023-12-31T00:00:00"/>
    <s v="Financeiro"/>
    <s v="LOCAÇÃO DE IMÓVEIS"/>
    <x v="24"/>
    <s v="Locação de imóveis"/>
    <s v="57738"/>
    <n v="3323.22"/>
    <s v="Reversão Apropriação - Pagto. ref. Locação Imóvel Predio Sede (Rec.11/2023 - Augusto Leonardo Bicudo) "/>
    <s v="Reversão Apropriação - Pagto. ref. Locação Imóvel Predio Sede (Rec.11/2023 - Augusto Leonardo Bicudo)"/>
  </r>
  <r>
    <s v="Dezembro"/>
    <d v="2023-12-31T00:00:00"/>
    <s v="Financeiro"/>
    <s v="LOCAÇÃO DE IMÓVEIS"/>
    <x v="24"/>
    <s v="Locação de imóveis"/>
    <s v="57738"/>
    <n v="1305.05"/>
    <s v="Reversão Apropriação - Pagto. ref. Locação Imóvel Predio Sede (Rec.11/2023 - Augusto Leonardo Bicudo) "/>
    <s v="Reversão Apropriação - Pagto. ref. Locação Imóvel Predio Sede (Rec.11/2023 - Augusto Leonardo Bicudo)"/>
  </r>
  <r>
    <s v="Janeiro"/>
    <d v="2023-01-23T00:00:00"/>
    <s v="Júlio Prestes"/>
    <s v="LOCAÇÃO DE IMÓVEIS"/>
    <x v="24"/>
    <s v="Locação de imóveis"/>
    <n v="57738"/>
    <n v="-2551.34"/>
    <s v="Pagto. ref. Locação Imóvel Polo Julio Prestes 01/2023 (Boleto 10789205 - Rebeca Administração Personalizada de Imóveis Ltda) "/>
    <s v="Locação Imóvel Polo Julio Prestes 01/2023 (Boleto 10789205 - Rebeca Administração Personalizada de Imóveis Ltda)"/>
  </r>
  <r>
    <s v="Janeiro"/>
    <d v="2023-01-23T00:00:00"/>
    <s v="Júlio Prestes"/>
    <s v="LOCAÇÃO DE IMÓVEIS"/>
    <x v="24"/>
    <s v="Locação de imóveis"/>
    <n v="57738"/>
    <n v="-17092.95"/>
    <s v="Pagto. ref. Locação Imóvel Polo Julio Prestes 01/2023 ( Boleto 10789204 - Rebeca Administração Personalizada de Imóveis Ltda) "/>
    <s v="Locação Imóvel Polo Julio Prestes 01/2023 ( Boleto 10789204 - Rebeca Administração Personalizada de Imóveis Ltda)"/>
  </r>
  <r>
    <s v="Janeiro"/>
    <d v="2023-01-23T00:00:00"/>
    <s v="Júlio Prestes"/>
    <s v="LOCAÇÃO DE IMÓVEIS"/>
    <x v="24"/>
    <s v="Locação de imóveis"/>
    <n v="57738"/>
    <n v="17092.95"/>
    <s v="Reversão - Locação Imóvel Polo Julio Prestes 01/2023 ( Boleto 10789204 - Rebeca Administração Personalizada de Imóveis Ltda) "/>
    <s v="Reversão - Locação Imóvel Polo Julio Prestes 01/2023 ( Boleto 10789204 - Rebeca Administração Personalizada de Imóveis Ltda)"/>
  </r>
  <r>
    <s v="Fevereiro"/>
    <d v="2023-02-14T00:00:00"/>
    <s v="Júlio Prestes"/>
    <s v="LOCAÇÃO DE IMÓVEIS"/>
    <x v="24"/>
    <s v="Locação de imóveis"/>
    <n v="57738"/>
    <n v="-21268.78"/>
    <s v="Pagto. ref. Locação Imóvel Polo Julio Prestes 02/2023 ( Boleto 10792537 - Rebeca Administração Personalizada de Imóveis Ltda) "/>
    <s v="Locação Imóvel Polo Julio Prestes 02/2023 ( Boleto 10792537 - Rebeca Administração Personalizada de Imóveis Ltda)"/>
  </r>
  <r>
    <s v="Março"/>
    <d v="2023-03-08T00:00:00"/>
    <s v="Júlio Prestes"/>
    <s v="LOCAÇÃO DE IMÓVEIS"/>
    <x v="24"/>
    <s v="Locação de imóveis"/>
    <n v="57738"/>
    <n v="-21502.77"/>
    <s v="Pagto. ref. Locação Imóvel Polo Julio Prestes 03/2023 ( Boleto 10805967- Rebeca Administração Personalizada de Imóveis Ltda) "/>
    <s v="Locação Imóvel Polo Julio Prestes 03/2023 ( Boleto 10805967- Rebeca Administração Personalizada de Imóveis Ltda)"/>
  </r>
  <r>
    <s v="Março"/>
    <d v="2023-03-08T00:00:00"/>
    <s v="Júlio Prestes"/>
    <s v="LOCAÇÃO DE IMÓVEIS"/>
    <x v="24"/>
    <s v="Locação de imóveis"/>
    <n v="57738"/>
    <n v="17092.95"/>
    <s v="Reversão provisão - Locação Imóvel Polo Julio Prestes 03/2023 ( Boleto 10805967- Rebeca Administração Personalizada de Imóveis Ltda) "/>
    <s v="Reversão provisão - Locação Imóvel Polo Julio Prestes 03/2023 ( Boleto 10805967- Rebeca Administração Personalizada de Imóveis Ltda)"/>
  </r>
  <r>
    <s v="Abril"/>
    <d v="2023-04-10T00:00:00"/>
    <s v="Júlio Prestes"/>
    <s v="LOCAÇÃO DE IMÓVEIS"/>
    <x v="24"/>
    <s v="Locação de imóveis"/>
    <n v="57738"/>
    <n v="-21268.77"/>
    <s v="Pagto. ref. Locação Imóvel Polo Julio Prestes 04/2023 ( Boleto 10809538  Rebeca Administração Personalizada de Imóveis Ltda) "/>
    <s v="Locação Imóvel Polo Julio Prestes 04/2023 ( Boleto 10809538  Rebeca Administração Personalizada de Imóveis Ltda)"/>
  </r>
  <r>
    <s v="Maio"/>
    <d v="2023-05-12T00:00:00"/>
    <s v="Júlio Prestes"/>
    <s v="LOCAÇÃO DE IMÓVEIS"/>
    <x v="24"/>
    <s v="Locação de imóveis"/>
    <n v="57738"/>
    <n v="-21268.77"/>
    <s v="Pagto. ref. Locação Imóvel Polo Julio Prestes 05/2023 ( Boleto 10813126  Rebeca Administração Personalizada de Imóveis Ltda) "/>
    <s v="Locação Imóvel Polo Julio Prestes 05/2023 ( Boleto 10813126  Rebeca Administração Personalizada de Imóveis Ltda)"/>
  </r>
  <r>
    <s v="Junho"/>
    <d v="2023-06-07T00:00:00"/>
    <s v="Júlio Prestes"/>
    <s v="LOCAÇÃO DE IMÓVEIS"/>
    <x v="24"/>
    <s v="Locação de imóveis"/>
    <n v="57738"/>
    <n v="-23376.77"/>
    <s v="Pagto. ref. Locação Imóvel Polo Julio Prestes 06/2023 ( Boleto 10816620 Rebeca Administração Personalizada de Imóveis Ltda) "/>
    <s v="Locação Imóvel Polo Julio Prestes 06/2023 ( Boleto 10816620 Rebeca Administração Personalizada de Imóveis Ltda)"/>
  </r>
  <r>
    <s v="Julho"/>
    <d v="2023-07-04T00:00:00"/>
    <s v="Júlio Prestes"/>
    <s v="LOCAÇÃO DE IMÓVEIS"/>
    <x v="24"/>
    <s v="Locação de imóveis"/>
    <n v="57738"/>
    <n v="-25484.77"/>
    <s v="Pagto. ref. Locação Imóvel Polo Julio Prestes 07/2023 ( Boleto 10819929 Rebeca Administração Personalizada de Imóveis Ltda) "/>
    <s v="Locação Imóvel Polo Julio Prestes 07/2023 ( Boleto 10819929 Rebeca Administração Personalizada de Imóveis Ltda)"/>
  </r>
  <r>
    <s v="Agosto"/>
    <d v="2023-08-16T00:00:00"/>
    <s v="Júlio Prestes"/>
    <s v="LOCAÇÃO DE IMÓVEIS"/>
    <x v="24"/>
    <s v="Locação de imóveis"/>
    <n v="57738"/>
    <n v="-21034.77"/>
    <s v="Pagto. ref. Locação Imóvel Polo Julio Prestes 08/2023 ( Boleto 10823520  Rebeca Administração Personalizada de Imóveis Ltda) "/>
    <s v="Locação Imóvel Polo Julio Prestes 08/2023 ( Boleto 10823520  Rebeca Administração Personalizada de Imóveis Ltda)"/>
  </r>
  <r>
    <s v="Setembro"/>
    <d v="2023-09-04T00:00:00"/>
    <s v="Júlio Prestes"/>
    <s v="LOCAÇÃO DE IMÓVEIS"/>
    <x v="24"/>
    <s v="Locação de imóveis"/>
    <n v="57738"/>
    <n v="-22205.77"/>
    <s v="Pagto. ref. Locação Imóvel Polo Julio Prestes 09/2023 ( Boleto 10826627  Rebeca Administração Personalizada de Imóveis Ltda) "/>
    <s v="Locação Imóvel Polo Julio Prestes 09/2023 ( Boleto 10826627  Rebeca Administração Personalizada de Imóveis Ltda)"/>
  </r>
  <r>
    <s v="Outubro"/>
    <d v="2023-10-04T00:00:00"/>
    <s v="Júlio Prestes"/>
    <s v="LOCAÇÃO DE IMÓVEIS"/>
    <x v="24"/>
    <s v="Locação de imóveis"/>
    <n v="57738"/>
    <n v="-22438.720000000001"/>
    <s v="Pagto. ref. Locação Imóvel Polo Julio Prestes 10/2023 ( Boleto 10832047  Rebeca Administração Personalizada de Imóveis Ltda) "/>
    <s v="Locação Imóvel Polo Julio Prestes 10/2023 ( Boleto 10832047  Rebeca Administração Personalizada de Imóveis Ltda)"/>
  </r>
  <r>
    <s v="Novembro"/>
    <d v="2023-11-06T00:00:00"/>
    <s v="Júlio Prestes"/>
    <s v="LOCAÇÃO DE IMÓVEIS"/>
    <x v="24"/>
    <s v="Locação de imóveis"/>
    <s v="57738"/>
    <n v="-22438.720000000001"/>
    <s v="Pagto. ref. Locação Imóvel Polo Julio Prestes 11/2023 ( Boleto 10835885  Rebeca Administração Personalizada de Imóveis Ltda) "/>
    <s v="Locação Imóvel Polo Julio Prestes 11/2023 ( Boleto 10835885  Rebeca Administração Personalizada de Imóveis Ltda)"/>
  </r>
  <r>
    <s v="Dezembro"/>
    <d v="2023-12-04T00:00:00"/>
    <s v="Júlio Prestes"/>
    <s v="LOCAÇÃO DE IMÓVEIS"/>
    <x v="24"/>
    <s v="Locação de imóveis"/>
    <s v="57738"/>
    <n v="-20838.900000000001"/>
    <s v="Pagto. ref. Locação Imóvel Polo Julio Prestes 12/2023 ( Boleto 10839299  Rebeca Administração Personalizada de Imóveis Ltda) "/>
    <s v="Locação Imóvel Polo Julio Prestes 12/2023 ( Boleto 10839299  Rebeca Administração Personalizada de Imóveis Ltda)"/>
  </r>
  <r>
    <s v="Janeiro"/>
    <d v="2023-01-01T00:00:00"/>
    <s v="Manutenção E Edificações"/>
    <s v="LOCAÇÃO DE IMÓVEIS"/>
    <x v="24"/>
    <s v="Locação de imóveis"/>
    <n v="57738"/>
    <n v="-4309.25"/>
    <s v="Pagto. ref. Locação Imóvel Predio Sede 01/23 (Rec.1/2023 - Fernando Leonardo Bicudo) "/>
    <s v="Locação Imóvel Predio Sede 01/23 (Rec.1/2023 - Fernando Leonardo Bicudo)"/>
  </r>
  <r>
    <s v="Janeiro"/>
    <d v="2023-01-01T00:00:00"/>
    <s v="Manutenção E Edificações"/>
    <s v="LOCAÇÃO DE IMÓVEIS"/>
    <x v="24"/>
    <s v="Locação de imóveis"/>
    <n v="57738"/>
    <n v="-4309.25"/>
    <s v="Pagto. ref. Locação Imóvel Predio Sede 01/23 (Rec.1/2023 - José Eduardo Leonardo Bicudo) "/>
    <s v="Locação Imóvel Predio Sede 01/23 (Rec.1/2023 - José Eduardo Leonardo Bicudo)"/>
  </r>
  <r>
    <s v="Janeiro"/>
    <d v="2023-01-01T00:00:00"/>
    <s v="Manutenção E Edificações"/>
    <s v="LOCAÇÃO DE IMÓVEIS"/>
    <x v="24"/>
    <s v="Locação de imóveis"/>
    <n v="57738"/>
    <n v="-4309.25"/>
    <s v="Pagto. ref. Locação Imóvel Predio Sede 01/23 (Rec.2/2023 - Luiz Antonio Leonardo Bicudo) "/>
    <s v="Locação Imóvel Predio Sede 01/23 (Rec.2/2023 - Luiz Antonio Leonardo Bicudo)"/>
  </r>
  <r>
    <s v="Janeiro"/>
    <d v="2023-01-01T00:00:00"/>
    <s v="Manutenção E Edificações"/>
    <s v="LOCAÇÃO DE IMÓVEIS"/>
    <x v="24"/>
    <s v="Locação de imóveis"/>
    <n v="57738"/>
    <n v="-4309.25"/>
    <s v="Pagto. ref. Locação Imóvel Predio Sede 01/23 (Rec.4/2023 - Augusto Leonardo Bicudo) "/>
    <s v="Locação Imóvel Predio Sede 01/23 (Rec.4/2023 - Augusto Leonardo Bicudo)"/>
  </r>
  <r>
    <s v="Janeiro"/>
    <d v="2023-01-01T00:00:00"/>
    <s v="Manutenção E Edificações"/>
    <s v="LOCAÇÃO DE IMÓVEIS"/>
    <x v="24"/>
    <s v="Locação de imóveis"/>
    <n v="57738"/>
    <n v="-3323.22"/>
    <s v="Pagto. ref. Locação Imóvel Predio Sede 01/23 (Rec.5/2023 - Augusto Leonardo Bicudo) "/>
    <s v="Locação Imóvel Predio Sede 01/23 (Rec.5/2023 - Augusto Leonardo Bicudo)"/>
  </r>
  <r>
    <s v="Janeiro"/>
    <d v="2023-01-01T00:00:00"/>
    <s v="Manutenção E Edificações"/>
    <s v="LOCAÇÃO DE IMÓVEIS"/>
    <x v="24"/>
    <s v="Locação de imóveis"/>
    <n v="57738"/>
    <n v="-1305.05"/>
    <s v="Pagto. ref. Locação Imóvel Predio Sede 01/23 (Rec.6/2023 - Augusto Leonardo Bicudo) "/>
    <s v="Locação Imóvel Predio Sede 01/23 (Rec.6/2023 - Augusto Leonardo Bicudo)"/>
  </r>
  <r>
    <s v="Janeiro"/>
    <d v="2023-01-01T00:00:00"/>
    <s v="Manutenção E Edificações"/>
    <s v="LOCAÇÃO DE IMÓVEIS"/>
    <x v="24"/>
    <s v="Locação de imóveis"/>
    <n v="57738"/>
    <n v="-1130.92"/>
    <s v="IRRF s/ Recibo 01/2023 - Fernando Leonardo Bicudo "/>
    <s v="Recibo 01/2023 - Fernando Leonardo Bicudo"/>
  </r>
  <r>
    <s v="Janeiro"/>
    <d v="2023-01-01T00:00:00"/>
    <s v="Manutenção E Edificações"/>
    <s v="LOCAÇÃO DE IMÓVEIS"/>
    <x v="24"/>
    <s v="Locação de imóveis"/>
    <n v="57738"/>
    <n v="-1130.92"/>
    <s v="IRRF s/ Recibo 02/2023 - Luiz Antonio Leonardo Bicudo "/>
    <s v="Recibo 02/2023 - Luiz Antonio Leonardo Bicudo"/>
  </r>
  <r>
    <s v="Janeiro"/>
    <d v="2023-01-01T00:00:00"/>
    <s v="Manutenção E Edificações"/>
    <s v="LOCAÇÃO DE IMÓVEIS"/>
    <x v="24"/>
    <s v="Locação de imóveis"/>
    <n v="57738"/>
    <n v="-1130.92"/>
    <s v="IRRF s/ Recibo 03/2023 - José Eduardo Leonado Bicudo "/>
    <s v="Recibo 03/2023 - José Eduardo Leonado Bicudo"/>
  </r>
  <r>
    <s v="Janeiro"/>
    <d v="2023-01-01T00:00:00"/>
    <s v="Manutenção E Edificações"/>
    <s v="LOCAÇÃO DE IMÓVEIS"/>
    <x v="24"/>
    <s v="Locação de imóveis"/>
    <n v="57738"/>
    <n v="-1130.92"/>
    <s v="IRRF s/ Recibo 04/2023 - Augusto Leonado Bicudo "/>
    <s v="Recibo 04/2023 - Augusto Leonado Bicudo"/>
  </r>
  <r>
    <s v="Janeiro"/>
    <d v="2023-01-01T00:00:00"/>
    <s v="Manutenção E Edificações"/>
    <s v="LOCAÇÃO DE IMÓVEIS"/>
    <x v="24"/>
    <s v="Locação de imóveis"/>
    <n v="57738"/>
    <n v="-756.9"/>
    <s v="IRRF s/ Recibo 05/2023 - Stella Marys dos Santos Bicudo "/>
    <s v="Recibo 05/2023 - Stella Marys dos Santos Bicudo"/>
  </r>
  <r>
    <s v="Janeiro"/>
    <d v="2023-01-01T00:00:00"/>
    <s v="Manutenção E Edificações"/>
    <s v="LOCAÇÃO DE IMÓVEIS"/>
    <x v="24"/>
    <s v="Locação de imóveis"/>
    <n v="57738"/>
    <n v="-54.99"/>
    <s v="IRRF s/ Recibo 06/2023 - Carlos Adolpho Leonardo Bicudo Filho "/>
    <s v="Recibo 06/2023 - Carlos Adolpho Leonardo Bicudo Filho"/>
  </r>
  <r>
    <s v="Janeiro"/>
    <d v="2023-01-31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Janeiro"/>
    <d v="2023-01-31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Janeiro"/>
    <d v="2023-01-31T00:00:00"/>
    <s v="Manutenção E Edificações"/>
    <s v="LOCAÇÃO DE IMÓVEIS"/>
    <x v="24"/>
    <s v="Locação de imóveis"/>
    <n v="57738"/>
    <n v="-234.61"/>
    <s v="Juros s/  CPC06 Contrato de Locação REGIONAL - SEDE "/>
    <s v="Juros s/  CPC06 Contrato de Locação REGIONAL - SEDE"/>
  </r>
  <r>
    <s v="Janeiro"/>
    <d v="2023-01-31T00:00:00"/>
    <s v="Manutenção E Edificações"/>
    <s v="LOCAÇÃO DE IMÓVEIS"/>
    <x v="24"/>
    <s v="Locação de imóveis"/>
    <n v="57738"/>
    <n v="-147.43"/>
    <s v="Juros s/  CPC06 Contrato de Locação REGIONAL - LUBAVICH "/>
    <s v="Juros s/  CPC06 Contrato de Locação REGIONAL - LUBAVICH"/>
  </r>
  <r>
    <s v="Fevereiro"/>
    <d v="2023-02-01T00:00:00"/>
    <s v="Manutenção E Edificações"/>
    <s v="LOCAÇÃO DE IMÓVEIS"/>
    <x v="24"/>
    <s v="Locação de imóveis"/>
    <n v="57738"/>
    <n v="-4309.25"/>
    <s v="Pagto. ref. Locação Imóvel Predio Sede 02/23 (Rec.7/2023 - Fernando Leonardo Bicudo) "/>
    <s v="Locação Imóvel Predio Sede 02/23 (Rec.7/2023 - Fernando Leonardo Bicudo)"/>
  </r>
  <r>
    <s v="Fevereiro"/>
    <d v="2023-02-01T00:00:00"/>
    <s v="Manutenção E Edificações"/>
    <s v="LOCAÇÃO DE IMÓVEIS"/>
    <x v="24"/>
    <s v="Locação de imóveis"/>
    <n v="57738"/>
    <n v="-4309.25"/>
    <s v="Pagto. ref. Locação Imóvel Predio Sede 02/23 (Rec.8/2023 - Luiz Antonio Leonardo Bicudo) "/>
    <s v="Locação Imóvel Predio Sede 02/23 (Rec.8/2023 - Luiz Antonio Leonardo Bicudo)"/>
  </r>
  <r>
    <s v="Fevereiro"/>
    <d v="2023-02-01T00:00:00"/>
    <s v="Manutenção E Edificações"/>
    <s v="LOCAÇÃO DE IMÓVEIS"/>
    <x v="24"/>
    <s v="Locação de imóveis"/>
    <n v="57738"/>
    <n v="-4309.25"/>
    <s v="Pagto. ref. Locação Imóvel Predio Sede 02/23 (Rec.9/2023 - José Eduardo Leonardo Bicudo) "/>
    <s v="Locação Imóvel Predio Sede 02/23 (Rec.9/2023 - José Eduardo Leonardo Bicudo)"/>
  </r>
  <r>
    <s v="Fevereiro"/>
    <d v="2023-02-01T00:00:00"/>
    <s v="Manutenção E Edificações"/>
    <s v="LOCAÇÃO DE IMÓVEIS"/>
    <x v="24"/>
    <s v="Locação de imóveis"/>
    <n v="57738"/>
    <n v="-4309.25"/>
    <s v="Pagto. ref. Locação Imóvel Predio Sede 02/23 (Rec.10/2023 - Augusto Leonardo Bicudo) "/>
    <s v="Locação Imóvel Predio Sede 02/23 (Rec.10/2023 - Augusto Leonardo Bicudo)"/>
  </r>
  <r>
    <s v="Fevereiro"/>
    <d v="2023-02-01T00:00:00"/>
    <s v="Manutenção E Edificações"/>
    <s v="LOCAÇÃO DE IMÓVEIS"/>
    <x v="24"/>
    <s v="Locação de imóveis"/>
    <n v="57738"/>
    <n v="-3323.22"/>
    <s v="Pagto. ref. Locação Imóvel Predio Sede 02/23 (Rec.11/2023 - Augusto Leonardo Bicudo) "/>
    <s v="Locação Imóvel Predio Sede 02/23 (Rec.11/2023 - Augusto Leonardo Bicudo)"/>
  </r>
  <r>
    <s v="Fevereiro"/>
    <d v="2023-02-01T00:00:00"/>
    <s v="Manutenção E Edificações"/>
    <s v="LOCAÇÃO DE IMÓVEIS"/>
    <x v="24"/>
    <s v="Locação de imóveis"/>
    <n v="57738"/>
    <n v="-1305.05"/>
    <s v="Pagto. ref. Locação Imóvel Predio Sede 02/23 (Rec.12/2023 - Augusto Leonardo Bicudo) "/>
    <s v="Locação Imóvel Predio Sede 02/23 (Rec.12/2023 - Augusto Leonardo Bicudo)"/>
  </r>
  <r>
    <s v="Fevereiro"/>
    <d v="2023-02-01T00:00:00"/>
    <s v="Manutenção E Edificações"/>
    <s v="LOCAÇÃO DE IMÓVEIS"/>
    <x v="24"/>
    <s v="Locação de imóveis"/>
    <n v="57738"/>
    <n v="-1130.92"/>
    <s v="IRRF s/ Recibo 07/2023 - Fernando Leonardo Bicudo "/>
    <s v="Recibo 07/2023 - Fernando Leonardo Bicudo"/>
  </r>
  <r>
    <s v="Fevereiro"/>
    <d v="2023-02-01T00:00:00"/>
    <s v="Manutenção E Edificações"/>
    <s v="LOCAÇÃO DE IMÓVEIS"/>
    <x v="24"/>
    <s v="Locação de imóveis"/>
    <n v="57738"/>
    <n v="-1130.92"/>
    <s v="IRRF s/ Recibo 08/2023 - Luiz Antonio Leonardo Bicudo "/>
    <s v="Recibo 08/2023 - Luiz Antonio Leonardo Bicudo"/>
  </r>
  <r>
    <s v="Fevereiro"/>
    <d v="2023-02-01T00:00:00"/>
    <s v="Manutenção E Edificações"/>
    <s v="LOCAÇÃO DE IMÓVEIS"/>
    <x v="24"/>
    <s v="Locação de imóveis"/>
    <n v="57738"/>
    <n v="-1130.92"/>
    <s v="IRRF s/ Recibo 09/2023 - José Eduardo Leonado Bicudo "/>
    <s v="Recibo 09/2023 - José Eduardo Leonado Bicudo"/>
  </r>
  <r>
    <s v="Fevereiro"/>
    <d v="2023-02-01T00:00:00"/>
    <s v="Manutenção E Edificações"/>
    <s v="LOCAÇÃO DE IMÓVEIS"/>
    <x v="24"/>
    <s v="Locação de imóveis"/>
    <n v="57738"/>
    <n v="-1130.92"/>
    <s v="IRRF s/ Recibo 10/2023 - Augusto Leonado Bicudo "/>
    <s v="Recibo 10/2023 - Augusto Leonado Bicudo"/>
  </r>
  <r>
    <s v="Fevereiro"/>
    <d v="2023-02-01T00:00:00"/>
    <s v="Manutenção E Edificações"/>
    <s v="LOCAÇÃO DE IMÓVEIS"/>
    <x v="24"/>
    <s v="Locação de imóveis"/>
    <n v="57738"/>
    <n v="-756.9"/>
    <s v="IRRF s/ Recibo 11/2023 - Stella Marys dos Santos Bicudo "/>
    <s v="Recibo 11/2023 - Stella Marys dos Santos Bicudo"/>
  </r>
  <r>
    <s v="Fevereiro"/>
    <d v="2023-02-01T00:00:00"/>
    <s v="Manutenção E Edificações"/>
    <s v="LOCAÇÃO DE IMÓVEIS"/>
    <x v="24"/>
    <s v="Locação de imóveis"/>
    <n v="57738"/>
    <n v="-54.99"/>
    <s v="IRRF s/ Recibo 12/2023 - Carlos Adolpho Leonardo Bicudo Filho "/>
    <s v="Recibo 12/2023 - Carlos Adolpho Leonardo Bicudo Filho"/>
  </r>
  <r>
    <s v="Fevereiro"/>
    <d v="2023-02-01T00:00:00"/>
    <s v="Manutenção E Edificações"/>
    <s v="LOCAÇÃO DE IMÓVEIS"/>
    <x v="24"/>
    <s v="Locação de imóveis"/>
    <n v="57738"/>
    <n v="4309.25"/>
    <s v="Reversão provisão - Locação Imóvel Predio Sede 02/23 (Rec.7/2023 - Fernando Leonardo Bicudo) "/>
    <s v="Reversão provisão - Locação Imóvel Predio Sede 02/23 (Rec.7/2023 - Fernando Leonardo Bicudo)"/>
  </r>
  <r>
    <s v="Fevereiro"/>
    <d v="2023-02-01T00:00:00"/>
    <s v="Manutenção E Edificações"/>
    <s v="LOCAÇÃO DE IMÓVEIS"/>
    <x v="24"/>
    <s v="Locação de imóveis"/>
    <n v="57738"/>
    <n v="4309.25"/>
    <s v="Reversão provisão - Locação Imóvel Predio Sede 02/23 (Rec.8/2023 - Luiz Antonio Leonardo Bicudo) "/>
    <s v="Reversão provisão - Locação Imóvel Predio Sede 02/23 (Rec.8/2023 - Luiz Antonio Leonardo Bicudo)"/>
  </r>
  <r>
    <s v="Fevereiro"/>
    <d v="2023-02-01T00:00:00"/>
    <s v="Manutenção E Edificações"/>
    <s v="LOCAÇÃO DE IMÓVEIS"/>
    <x v="24"/>
    <s v="Locação de imóveis"/>
    <n v="57738"/>
    <n v="4309.25"/>
    <s v="Reversão provisão - Locação Imóvel Predio Sede 02/23 (Rec.9/2023 - José Eduardo Leonardo Bicudo) "/>
    <s v="Reversão provisão - Locação Imóvel Predio Sede 02/23 (Rec.9/2023 - José Eduardo Leonardo Bicudo)"/>
  </r>
  <r>
    <s v="Fevereiro"/>
    <d v="2023-02-01T00:00:00"/>
    <s v="Manutenção E Edificações"/>
    <s v="LOCAÇÃO DE IMÓVEIS"/>
    <x v="24"/>
    <s v="Locação de imóveis"/>
    <n v="57738"/>
    <n v="4309.25"/>
    <s v="Reversão provisão - Locação Imóvel Predio Sede 02/23 (Rec.10/2023 - Augusto Leonardo Bicudo) "/>
    <s v="Reversão provisão - Locação Imóvel Predio Sede 02/23 (Rec.10/2023 - Augusto Leonardo Bicudo)"/>
  </r>
  <r>
    <s v="Fevereiro"/>
    <d v="2023-02-01T00:00:00"/>
    <s v="Manutenção E Edificações"/>
    <s v="LOCAÇÃO DE IMÓVEIS"/>
    <x v="24"/>
    <s v="Locação de imóveis"/>
    <n v="57738"/>
    <n v="3323.22"/>
    <s v="Reversão provisão - Locação Imóvel Predio Sede 02/23 (Rec.11/2023 - Augusto Leonardo Bicudo) "/>
    <s v="Reversão provisão - Locação Imóvel Predio Sede 02/23 (Rec.11/2023 - Augusto Leonardo Bicudo)"/>
  </r>
  <r>
    <s v="Fevereiro"/>
    <d v="2023-02-01T00:00:00"/>
    <s v="Manutenção E Edificações"/>
    <s v="LOCAÇÃO DE IMÓVEIS"/>
    <x v="24"/>
    <s v="Locação de imóveis"/>
    <n v="57738"/>
    <n v="1305.05"/>
    <s v="Reversão provisão - Locação Imóvel Predio Sede 02/23 (Rec.12/2023 - Augusto Leonardo Bicudo) "/>
    <s v="Reversão provisão - Locação Imóvel Predio Sede 02/23 (Rec.12/2023 - Augusto Leonardo Bicudo)"/>
  </r>
  <r>
    <s v="Fevereiro"/>
    <d v="2023-02-01T00:00:00"/>
    <s v="Manutenção E Edificações"/>
    <s v="LOCAÇÃO DE IMÓVEIS"/>
    <x v="24"/>
    <s v="Locação de imóveis"/>
    <n v="57738"/>
    <n v="1130.92"/>
    <s v="IRRF s/ Reversão provisão - Recibo 07/2023 - Fernando Leonardo Bicudo "/>
    <s v="IRRF s/ Reversão provisão - Recibo 07/2023 - Fernando Leonardo Bicudo"/>
  </r>
  <r>
    <s v="Fevereiro"/>
    <d v="2023-02-01T00:00:00"/>
    <s v="Manutenção E Edificações"/>
    <s v="LOCAÇÃO DE IMÓVEIS"/>
    <x v="24"/>
    <s v="Locação de imóveis"/>
    <n v="57738"/>
    <n v="1130.92"/>
    <s v="IRRF s/ Reversão provisão - Recibo 08/2023 - Luiz Antonio Leonardo Bicudo "/>
    <s v="IRRF s/ Reversão provisão - Recibo 08/2023 - Luiz Antonio Leonardo Bicudo"/>
  </r>
  <r>
    <s v="Fevereiro"/>
    <d v="2023-02-01T00:00:00"/>
    <s v="Manutenção E Edificações"/>
    <s v="LOCAÇÃO DE IMÓVEIS"/>
    <x v="24"/>
    <s v="Locação de imóveis"/>
    <n v="57738"/>
    <n v="1130.92"/>
    <s v="IRRF s/ Reversão provisão - Recibo 09/2023 - José Eduardo Leonado Bicudo "/>
    <s v="IRRF s/ Reversão provisão - Recibo 09/2023 - José Eduardo Leonado Bicudo"/>
  </r>
  <r>
    <s v="Fevereiro"/>
    <d v="2023-02-01T00:00:00"/>
    <s v="Manutenção E Edificações"/>
    <s v="LOCAÇÃO DE IMÓVEIS"/>
    <x v="24"/>
    <s v="Locação de imóveis"/>
    <n v="57738"/>
    <n v="1130.92"/>
    <s v="IRRF s/ Reversão provisão - Recibo 10/2023 - Augusto Leonado Bicudo "/>
    <s v="IRRF s/ Reversão provisão - Recibo 10/2023 - Augusto Leonado Bicudo"/>
  </r>
  <r>
    <s v="Fevereiro"/>
    <d v="2023-02-01T00:00:00"/>
    <s v="Manutenção E Edificações"/>
    <s v="LOCAÇÃO DE IMÓVEIS"/>
    <x v="24"/>
    <s v="Locação de imóveis"/>
    <n v="57738"/>
    <n v="756.9"/>
    <s v="Reversão provisão - IRRF s/ Recibo 11/2023 - Stella Marys dos Santos Bicudo "/>
    <s v="Reversão provisão - IRRF s/ Recibo 11/2023 - Stella Marys dos Santos Bicudo"/>
  </r>
  <r>
    <s v="Fevereiro"/>
    <d v="2023-02-01T00:00:00"/>
    <s v="Manutenção E Edificações"/>
    <s v="LOCAÇÃO DE IMÓVEIS"/>
    <x v="24"/>
    <s v="Locação de imóveis"/>
    <n v="57738"/>
    <n v="54.99"/>
    <s v="Reversão provisão - IRRF s/ Recibo 12/2023 - Carlos Adolpho Leonardo Bicudo Filho "/>
    <s v="Reversão provisão - IRRF s/ Recibo 12/2023 - Carlos Adolpho Leonardo Bicudo Filho"/>
  </r>
  <r>
    <s v="Fevereiro"/>
    <d v="2023-02-14T00:00:00"/>
    <s v="Manutenção E Edificações"/>
    <s v="LOCAÇÃO DE IMÓVEIS"/>
    <x v="24"/>
    <s v="Locação de imóveis"/>
    <n v="57738"/>
    <n v="17092.95"/>
    <s v="Reversão provisão -  Locação Imóvel Polo Julio Prestes 02/2023 ( Boleto 10792537 - Rebeca Administração Personalizada de Imóveis Ltda) "/>
    <s v="Reversão provisão -  Locação Imóvel Polo Julio Prestes 02/2023 ( Boleto 10792537 - Rebeca Administração Personalizada de Imóveis Ltda)"/>
  </r>
  <r>
    <s v="Fevereiro"/>
    <d v="2023-02-28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Fevereiro"/>
    <d v="2023-02-28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Fevereiro"/>
    <d v="2023-02-28T00:00:00"/>
    <s v="Manutenção E Edificações"/>
    <s v="LOCAÇÃO DE IMÓVEIS"/>
    <x v="24"/>
    <s v="Locação de imóveis"/>
    <n v="57738"/>
    <n v="-467.19"/>
    <s v="Juros s/  CPC06 Contrato de Locação REGIONAL - SEDE "/>
    <s v="Juros s/  CPC06 Contrato de Locação REGIONAL - SEDE"/>
  </r>
  <r>
    <s v="Fevereiro"/>
    <d v="2023-02-28T00:00:00"/>
    <s v="Manutenção E Edificações"/>
    <s v="LOCAÇÃO DE IMÓVEIS"/>
    <x v="24"/>
    <s v="Locação de imóveis"/>
    <n v="57738"/>
    <n v="-293.58"/>
    <s v="Juros s/  CPC06 Contrato de Locação REGIONAL - LUBAVICH "/>
    <s v="Juros s/  CPC06 Contrato de Locação REGIONAL - LUBAVICH"/>
  </r>
  <r>
    <s v="Março"/>
    <d v="2023-03-01T00:00:00"/>
    <s v="Manutenção E Edificações"/>
    <s v="LOCAÇÃO DE IMÓVEIS"/>
    <x v="24"/>
    <s v="Locação de imóveis"/>
    <n v="57738"/>
    <n v="-4309.25"/>
    <s v="Pagto. ref. Locação Imóvel Predio Sede 03/23 (Rec.13/2023 - Fernando Leonardo Bicudo) "/>
    <s v="Locação Imóvel Predio Sede 03/23 (Rec.13/2023 - Fernando Leonardo Bicudo)"/>
  </r>
  <r>
    <s v="Março"/>
    <d v="2023-03-01T00:00:00"/>
    <s v="Manutenção E Edificações"/>
    <s v="LOCAÇÃO DE IMÓVEIS"/>
    <x v="24"/>
    <s v="Locação de imóveis"/>
    <n v="57738"/>
    <n v="-4309.25"/>
    <s v="Pagto. ref. Locação Imóvel Predio Sede 03/23 (Rec.14/2023 - Luiz Antonio Leonardo Bicudo) "/>
    <s v="Locação Imóvel Predio Sede 03/23 (Rec.14/2023 - Luiz Antonio Leonardo Bicudo)"/>
  </r>
  <r>
    <s v="Março"/>
    <d v="2023-03-01T00:00:00"/>
    <s v="Manutenção E Edificações"/>
    <s v="LOCAÇÃO DE IMÓVEIS"/>
    <x v="24"/>
    <s v="Locação de imóveis"/>
    <n v="57738"/>
    <n v="-4309.25"/>
    <s v="Pagto. ref. Locação Imóvel Predio Sede 03/23 (Rec.15/2023 - José Eduardo Leonardo Bicudo) "/>
    <s v="Locação Imóvel Predio Sede 03/23 (Rec.15/2023 - José Eduardo Leonardo Bicudo)"/>
  </r>
  <r>
    <s v="Março"/>
    <d v="2023-03-01T00:00:00"/>
    <s v="Manutenção E Edificações"/>
    <s v="LOCAÇÃO DE IMÓVEIS"/>
    <x v="24"/>
    <s v="Locação de imóveis"/>
    <n v="57738"/>
    <n v="-4309.25"/>
    <s v="Pagto. ref. Locação Imóvel Predio Sede 03/23 (Rec.16/2023 - Augusto Leonardo Bicudo) "/>
    <s v="Locação Imóvel Predio Sede 03/23 (Rec.16/2023 - Augusto Leonardo Bicudo)"/>
  </r>
  <r>
    <s v="Março"/>
    <d v="2023-03-01T00:00:00"/>
    <s v="Manutenção E Edificações"/>
    <s v="LOCAÇÃO DE IMÓVEIS"/>
    <x v="24"/>
    <s v="Locação de imóveis"/>
    <n v="57738"/>
    <n v="-3323.22"/>
    <s v="Pagto. ref. Locação Imóvel Predio Sede 03/23 (Rec.17/2023 - Augusto Leonardo Bicudo) "/>
    <s v="Locação Imóvel Predio Sede 03/23 (Rec.17/2023 - Augusto Leonardo Bicudo)"/>
  </r>
  <r>
    <s v="Março"/>
    <d v="2023-03-01T00:00:00"/>
    <s v="Manutenção E Edificações"/>
    <s v="LOCAÇÃO DE IMÓVEIS"/>
    <x v="24"/>
    <s v="Locação de imóveis"/>
    <n v="57738"/>
    <n v="-1305.05"/>
    <s v="Pagto. ref. Locação Imóvel Predio Sede 03/23 (Rec.18/2023 - Augusto Leonardo Bicudo) "/>
    <s v="Locação Imóvel Predio Sede 03/23 (Rec.18/2023 - Augusto Leonardo Bicudo)"/>
  </r>
  <r>
    <s v="Março"/>
    <d v="2023-03-01T00:00:00"/>
    <s v="Manutenção E Edificações"/>
    <s v="LOCAÇÃO DE IMÓVEIS"/>
    <x v="24"/>
    <s v="Locação de imóveis"/>
    <n v="57738"/>
    <n v="-1130.92"/>
    <s v="IRRF s/ Recibo 13/2023 - Fernando Leonardo Bicudo "/>
    <s v="Recibo 13/2023 - Fernando Leonardo Bicudo"/>
  </r>
  <r>
    <s v="Março"/>
    <d v="2023-03-01T00:00:00"/>
    <s v="Manutenção E Edificações"/>
    <s v="LOCAÇÃO DE IMÓVEIS"/>
    <x v="24"/>
    <s v="Locação de imóveis"/>
    <n v="57738"/>
    <n v="-1130.92"/>
    <s v="IRRF s/ Recibo 14/2023 - Luiz Antonio Leonardo Bicudo "/>
    <s v="Recibo 14/2023 - Luiz Antonio Leonardo Bicudo"/>
  </r>
  <r>
    <s v="Março"/>
    <d v="2023-03-01T00:00:00"/>
    <s v="Manutenção E Edificações"/>
    <s v="LOCAÇÃO DE IMÓVEIS"/>
    <x v="24"/>
    <s v="Locação de imóveis"/>
    <n v="57738"/>
    <n v="-1130.92"/>
    <s v="IRRF s/ Recibo 15/2023 - José Eduardo Leonado Bicudo "/>
    <s v="Recibo 15/2023 - José Eduardo Leonado Bicudo"/>
  </r>
  <r>
    <s v="Março"/>
    <d v="2023-03-01T00:00:00"/>
    <s v="Manutenção E Edificações"/>
    <s v="LOCAÇÃO DE IMÓVEIS"/>
    <x v="24"/>
    <s v="Locação de imóveis"/>
    <n v="57738"/>
    <n v="-1130.92"/>
    <s v="IRRF s/ Recibo 16/2023 - Augusto Leonado Bicudo "/>
    <s v="Recibo 16/2023 - Augusto Leonado Bicudo"/>
  </r>
  <r>
    <s v="Março"/>
    <d v="2023-03-01T00:00:00"/>
    <s v="Manutenção E Edificações"/>
    <s v="LOCAÇÃO DE IMÓVEIS"/>
    <x v="24"/>
    <s v="Locação de imóveis"/>
    <n v="57738"/>
    <n v="-756.9"/>
    <s v="IRRF s/ Recibo 17/2023 - Stella Marys dos Santos Bicudo "/>
    <s v="Recibo 17/2023 - Stella Marys dos Santos Bicudo"/>
  </r>
  <r>
    <s v="Março"/>
    <d v="2023-03-01T00:00:00"/>
    <s v="Manutenção E Edificações"/>
    <s v="LOCAÇÃO DE IMÓVEIS"/>
    <x v="24"/>
    <s v="Locação de imóveis"/>
    <n v="57738"/>
    <n v="-54.99"/>
    <s v="IRRF s/ Recibo 18/2023 - Carlos Adolpho Leonardo Bicudo Filho "/>
    <s v="Recibo 18/2023 - Carlos Adolpho Leonardo Bicudo Filho"/>
  </r>
  <r>
    <s v="Março"/>
    <d v="2023-03-01T00:00:00"/>
    <s v="Manutenção E Edificações"/>
    <s v="LOCAÇÃO DE IMÓVEIS"/>
    <x v="24"/>
    <s v="Locação de imóveis"/>
    <n v="57738"/>
    <n v="4309.25"/>
    <s v="Reversão provisão -  ref. Locação Imóvel Predio Sede 03/23 (Rec.14/2023 - Luiz Antonio Leonardo Bicudo) "/>
    <s v="Reversão provisão -  ref. Locação Imóvel Predio Sede 03/23 (Rec.14/2023 - Luiz Antonio Leonardo Bicudo)"/>
  </r>
  <r>
    <s v="Março"/>
    <d v="2023-03-01T00:00:00"/>
    <s v="Manutenção E Edificações"/>
    <s v="LOCAÇÃO DE IMÓVEIS"/>
    <x v="24"/>
    <s v="Locação de imóveis"/>
    <n v="57738"/>
    <n v="4309.25"/>
    <s v="Reversão provisão. ref. Locação Imóvel Predio Sede 03/23 (Rec.15/2023 - José Eduardo Leonardo Bicudo) "/>
    <s v="Reversão provisão. ref. Locação Imóvel Predio Sede 03/23 (Rec.15/2023 - José Eduardo Leonardo Bicudo)"/>
  </r>
  <r>
    <s v="Março"/>
    <d v="2023-03-01T00:00:00"/>
    <s v="Manutenção E Edificações"/>
    <s v="LOCAÇÃO DE IMÓVEIS"/>
    <x v="24"/>
    <s v="Locação de imóveis"/>
    <n v="57738"/>
    <n v="4309.25"/>
    <s v="Reversão provisão -  ref. Locação Imóvel Predio Sede 03/23 (Rec.16/2023 - Augusto Leonardo Bicudo) "/>
    <s v="Reversão provisão -  ref. Locação Imóvel Predio Sede 03/23 (Rec.16/2023 - Augusto Leonardo Bicudo)"/>
  </r>
  <r>
    <s v="Março"/>
    <d v="2023-03-01T00:00:00"/>
    <s v="Manutenção E Edificações"/>
    <s v="LOCAÇÃO DE IMÓVEIS"/>
    <x v="24"/>
    <s v="Locação de imóveis"/>
    <n v="57738"/>
    <n v="3323.22"/>
    <s v="Reversão provisão - Pagto. ref. Locação Imóvel Predio Sede 03/23 (Rec.17/2023 - Augusto Leonardo Bicudo) "/>
    <s v="Reversão provisão - Pagto. ref. Locação Imóvel Predio Sede 03/23 (Rec.17/2023 - Augusto Leonardo Bicudo)"/>
  </r>
  <r>
    <s v="Março"/>
    <d v="2023-03-01T00:00:00"/>
    <s v="Manutenção E Edificações"/>
    <s v="LOCAÇÃO DE IMÓVEIS"/>
    <x v="24"/>
    <s v="Locação de imóveis"/>
    <n v="57738"/>
    <n v="1305.05"/>
    <s v="Reversão provisão - Pagto. ref. Locação Imóvel Predio Sede 03/23 (Rec.18/2023 - Augusto Leonardo Bicudo) "/>
    <s v="Reversão provisão - Pagto. ref. Locação Imóvel Predio Sede 03/23 (Rec.18/2023 - Augusto Leonardo Bicudo)"/>
  </r>
  <r>
    <s v="Março"/>
    <d v="2023-03-01T00:00:00"/>
    <s v="Manutenção E Edificações"/>
    <s v="LOCAÇÃO DE IMÓVEIS"/>
    <x v="24"/>
    <s v="Locação de imóveis"/>
    <n v="57738"/>
    <n v="1130.92"/>
    <s v="Reversão provisão - IRRF s/ Recibo 13/2023 - Fernando Leonardo Bicudo "/>
    <s v="Reversão provisão - IRRF s/ Recibo 13/2023 - Fernando Leonardo Bicudo"/>
  </r>
  <r>
    <s v="Março"/>
    <d v="2023-03-01T00:00:00"/>
    <s v="Manutenção E Edificações"/>
    <s v="LOCAÇÃO DE IMÓVEIS"/>
    <x v="24"/>
    <s v="Locação de imóveis"/>
    <n v="57738"/>
    <n v="1130.92"/>
    <s v="Reversão provisão - IRRF s/ Recibo 14/2023 - Luiz Antonio Leonardo Bicudo "/>
    <s v="Reversão provisão - IRRF s/ Recibo 14/2023 - Luiz Antonio Leonardo Bicudo"/>
  </r>
  <r>
    <s v="Março"/>
    <d v="2023-03-01T00:00:00"/>
    <s v="Manutenção E Edificações"/>
    <s v="LOCAÇÃO DE IMÓVEIS"/>
    <x v="24"/>
    <s v="Locação de imóveis"/>
    <n v="57738"/>
    <n v="1130.92"/>
    <s v="Reversão provisão - IRRF s/ Recibo 15/2023 - José Eduardo Leonado Bicudo "/>
    <s v="Reversão provisão - IRRF s/ Recibo 15/2023 - José Eduardo Leonado Bicudo"/>
  </r>
  <r>
    <s v="Março"/>
    <d v="2023-03-01T00:00:00"/>
    <s v="Manutenção E Edificações"/>
    <s v="LOCAÇÃO DE IMÓVEIS"/>
    <x v="24"/>
    <s v="Locação de imóveis"/>
    <n v="57738"/>
    <n v="1130.92"/>
    <s v="Reversão provisão - IRRF s/ Recibo 16/2023 - Augusto Leonado Bicudo "/>
    <s v="Reversão provisão - IRRF s/ Recibo 16/2023 - Augusto Leonado Bicudo"/>
  </r>
  <r>
    <s v="Março"/>
    <d v="2023-03-01T00:00:00"/>
    <s v="Manutenção E Edificações"/>
    <s v="LOCAÇÃO DE IMÓVEIS"/>
    <x v="24"/>
    <s v="Locação de imóveis"/>
    <n v="57738"/>
    <n v="756.9"/>
    <s v="Reversão provisão - IRRF s/ Recibo 17/2023 - Stella Marys dos Santos Bicudo "/>
    <s v="Reversão provisão - IRRF s/ Recibo 17/2023 - Stella Marys dos Santos Bicudo"/>
  </r>
  <r>
    <s v="Março"/>
    <d v="2023-03-01T00:00:00"/>
    <s v="Manutenção E Edificações"/>
    <s v="LOCAÇÃO DE IMÓVEIS"/>
    <x v="24"/>
    <s v="Locação de imóveis"/>
    <n v="57738"/>
    <n v="54.99"/>
    <s v="Reversão provisão - IRRF s/ Recibo 18/2023 - Carlos Adolpho Leonardo Bicudo Filho "/>
    <s v="Reversão provisão - IRRF s/ Recibo 18/2023 - Carlos Adolpho Leonardo Bicudo Filho"/>
  </r>
  <r>
    <s v="Março"/>
    <d v="2023-03-31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Março"/>
    <d v="2023-03-31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Março"/>
    <d v="2023-03-31T00:00:00"/>
    <s v="Manutenção E Edificações"/>
    <s v="LOCAÇÃO DE IMÓVEIS"/>
    <x v="24"/>
    <s v="Locação de imóveis"/>
    <n v="57738"/>
    <n v="4309.25"/>
    <s v="Reversão provisão - doc. N. 13/2023 G a Fernando Leonardo Bicudo "/>
    <s v="Reversão provisão - doc. N. 13/2023 G a Fernando Leonardo Bicudo"/>
  </r>
  <r>
    <s v="Março"/>
    <d v="2023-03-31T00:00:00"/>
    <s v="Manutenção E Edificações"/>
    <s v="LOCAÇÃO DE IMÓVEIS"/>
    <x v="24"/>
    <s v="Locação de imóveis"/>
    <n v="57738"/>
    <n v="-697.77"/>
    <s v="Juros s/  CPC06 Contrato de Locação REGIONAL - SEDE "/>
    <s v="Juros s/  CPC06 Contrato de Locação REGIONAL - SEDE"/>
  </r>
  <r>
    <s v="Março"/>
    <d v="2023-03-31T00:00:00"/>
    <s v="Manutenção E Edificações"/>
    <s v="LOCAÇÃO DE IMÓVEIS"/>
    <x v="24"/>
    <s v="Locação de imóveis"/>
    <n v="57738"/>
    <n v="-438.47"/>
    <s v="Juros s/  CPC06 Contrato de Locação REGIONAL - REGIONAL LUBAVICH "/>
    <s v="Juros s/  CPC06 Contrato de Locação REGIONAL - REGIONAL LUBAVICH"/>
  </r>
  <r>
    <s v="Abril"/>
    <d v="2023-04-01T00:00:00"/>
    <s v="Manutenção E Edificações"/>
    <s v="LOCAÇÃO DE IMÓVEIS"/>
    <x v="24"/>
    <s v="Locação de imóveis"/>
    <n v="57738"/>
    <n v="-4411.8599999999997"/>
    <s v="Pagto. ref. Locação Imóvel Predio Sede 04/23 (Rec.19/2023 - Fernando Leonardo Bicudo) "/>
    <s v="Locação Imóvel Predio Sede 04/23 (Rec.19/2023 - Fernando Leonardo Bicudo)"/>
  </r>
  <r>
    <s v="Abril"/>
    <d v="2023-04-01T00:00:00"/>
    <s v="Manutenção E Edificações"/>
    <s v="LOCAÇÃO DE IMÓVEIS"/>
    <x v="24"/>
    <s v="Locação de imóveis"/>
    <n v="57738"/>
    <n v="-4411.8599999999997"/>
    <s v="Pagto. ref. Locação Imóvel Predio Sede 04/23 (Rec.20/2023 - Luiz Antonio Leonardo Bicudo) "/>
    <s v="Locação Imóvel Predio Sede 04/23 (Rec.20/2023 - Luiz Antonio Leonardo Bicudo)"/>
  </r>
  <r>
    <s v="Abril"/>
    <d v="2023-04-01T00:00:00"/>
    <s v="Manutenção E Edificações"/>
    <s v="LOCAÇÃO DE IMÓVEIS"/>
    <x v="24"/>
    <s v="Locação de imóveis"/>
    <n v="57738"/>
    <n v="-4411.8599999999997"/>
    <s v="Pagto. ref. Locação Imóvel Predio Sede 04/23 (Rec.21/2023 - José Eduardo Leonardo Bicudo) "/>
    <s v="Locação Imóvel Predio Sede 04/23 (Rec.21/2023 - José Eduardo Leonardo Bicudo)"/>
  </r>
  <r>
    <s v="Abril"/>
    <d v="2023-04-01T00:00:00"/>
    <s v="Manutenção E Edificações"/>
    <s v="LOCAÇÃO DE IMÓVEIS"/>
    <x v="24"/>
    <s v="Locação de imóveis"/>
    <n v="57738"/>
    <n v="-4411.8599999999997"/>
    <s v="Pagto. ref. Locação Imóvel Predio Sede 04/23 (Rec.22/2023 - Augusto Leonardo Bicudo) "/>
    <s v="Locação Imóvel Predio Sede 04/23 (Rec.22/2023 - Augusto Leonardo Bicudo)"/>
  </r>
  <r>
    <s v="Abril"/>
    <d v="2023-04-01T00:00:00"/>
    <s v="Manutenção E Edificações"/>
    <s v="LOCAÇÃO DE IMÓVEIS"/>
    <x v="24"/>
    <s v="Locação de imóveis"/>
    <n v="57738"/>
    <n v="-3402.35"/>
    <s v="Pagto. ref. Locação Imóvel Predio Sede 04/23 (Rec.23/2023 - Augusto Leonardo Bicudo) "/>
    <s v="Locação Imóvel Predio Sede 04/23 (Rec.23/2023 - Augusto Leonardo Bicudo)"/>
  </r>
  <r>
    <s v="Abril"/>
    <d v="2023-04-01T00:00:00"/>
    <s v="Manutenção E Edificações"/>
    <s v="LOCAÇÃO DE IMÓVEIS"/>
    <x v="24"/>
    <s v="Locação de imóveis"/>
    <n v="57738"/>
    <n v="-1336.12"/>
    <s v="Pagto. ref. Locação Imóvel Predio Sede 04/23 (Rec.24/2023 - Augusto Leonardo Bicudo) "/>
    <s v="Locação Imóvel Predio Sede 04/23 (Rec.24/2023 - Augusto Leonardo Bicudo)"/>
  </r>
  <r>
    <s v="Abril"/>
    <d v="2023-04-01T00:00:00"/>
    <s v="Manutenção E Edificações"/>
    <s v="LOCAÇÃO DE IMÓVEIS"/>
    <x v="24"/>
    <s v="Locação de imóveis"/>
    <n v="57738"/>
    <n v="-1157.8399999999999"/>
    <s v="IRRF s/ Recibo 19/2023 - Fernando Leonardo Bicudo "/>
    <s v="Recibo 19/2023 - Fernando Leonardo Bicudo"/>
  </r>
  <r>
    <s v="Abril"/>
    <d v="2023-04-01T00:00:00"/>
    <s v="Manutenção E Edificações"/>
    <s v="LOCAÇÃO DE IMÓVEIS"/>
    <x v="24"/>
    <s v="Locação de imóveis"/>
    <n v="57738"/>
    <n v="-1157.8399999999999"/>
    <s v="IRRF s/ Recibo 20/2023 - Luiz Antonio Leonardo Bicudo "/>
    <s v="Recibo 20/2023 - Luiz Antonio Leonardo Bicudo"/>
  </r>
  <r>
    <s v="Abril"/>
    <d v="2023-04-01T00:00:00"/>
    <s v="Manutenção E Edificações"/>
    <s v="LOCAÇÃO DE IMÓVEIS"/>
    <x v="24"/>
    <s v="Locação de imóveis"/>
    <n v="57738"/>
    <n v="-1157.8399999999999"/>
    <s v="IRRF s/ Recibo 21/2023 - José Eduardo Leonado Bicudo "/>
    <s v="Recibo 21/2023 - José Eduardo Leonado Bicudo"/>
  </r>
  <r>
    <s v="Abril"/>
    <d v="2023-04-01T00:00:00"/>
    <s v="Manutenção E Edificações"/>
    <s v="LOCAÇÃO DE IMÓVEIS"/>
    <x v="24"/>
    <s v="Locação de imóveis"/>
    <n v="57738"/>
    <n v="-1157.8399999999999"/>
    <s v="IRRF s/ Recibo 22/2023 - Augusto Leonado Bicudo "/>
    <s v="Recibo 22/2023 - Augusto Leonado Bicudo"/>
  </r>
  <r>
    <s v="Abril"/>
    <d v="2023-04-01T00:00:00"/>
    <s v="Manutenção E Edificações"/>
    <s v="LOCAÇÃO DE IMÓVEIS"/>
    <x v="24"/>
    <s v="Locação de imóveis"/>
    <n v="57738"/>
    <n v="-774.92"/>
    <s v="IRRF s/ Recibo 23/2023 - Stella Marys dos Santos Bicudo "/>
    <s v="Recibo 23/2023 - Stella Marys dos Santos Bicudo"/>
  </r>
  <r>
    <s v="Abril"/>
    <d v="2023-04-01T00:00:00"/>
    <s v="Manutenção E Edificações"/>
    <s v="LOCAÇÃO DE IMÓVEIS"/>
    <x v="24"/>
    <s v="Locação de imóveis"/>
    <n v="57738"/>
    <n v="-56.3"/>
    <s v="IRRF s/ Recibo 24/2023 - Carlos Adolpho Leonardo Bicudo Filho "/>
    <s v="Recibo 24/2023 - Carlos Adolpho Leonardo Bicudo Filho"/>
  </r>
  <r>
    <s v="Abril"/>
    <d v="2023-04-28T00:00:00"/>
    <s v="Manutenção E Edificações"/>
    <s v="LOCAÇÃO DE IMÓVEIS"/>
    <x v="24"/>
    <s v="Locação de imóveis"/>
    <n v="57738"/>
    <n v="4309.25"/>
    <s v="Reversão provisão - Pagto. doc. N. 19/2023 G  a Fernando Leonardo Bicudo "/>
    <s v="Reversão provisão - Pagto. doc. N. 19/2023 G  a Fernando Leonardo Bicudo"/>
  </r>
  <r>
    <s v="Abril"/>
    <d v="2023-04-30T00:00:00"/>
    <s v="Manutenção E Edificações"/>
    <s v="LOCAÇÃO DE IMÓVEIS"/>
    <x v="24"/>
    <s v="Locação de imóveis"/>
    <n v="57738"/>
    <n v="-582.12"/>
    <s v="Juros s/  CPC06 Contrato de Locação REGIONAL - REGIONAL LUBAVICH "/>
    <s v="Juros s/  CPC06 Contrato de Locação REGIONAL - REGIONAL LUBAVICH"/>
  </r>
  <r>
    <s v="Abril"/>
    <d v="2023-04-30T00:00:00"/>
    <s v="Manutenção E Edificações"/>
    <s v="LOCAÇÃO DE IMÓVEIS"/>
    <x v="24"/>
    <s v="Locação de imóveis"/>
    <n v="57738"/>
    <n v="-926.35"/>
    <s v="Juros s/  CPC06 Contrato de Locação REGIONAL - SEDE "/>
    <s v="Juros s/  CPC06 Contrato de Locação REGIONAL - SEDE"/>
  </r>
  <r>
    <s v="Abril"/>
    <d v="2023-04-30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Abril"/>
    <d v="2023-04-30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Maio"/>
    <d v="2023-05-01T00:00:00"/>
    <s v="Manutenção E Edificações"/>
    <s v="LOCAÇÃO DE IMÓVEIS"/>
    <x v="24"/>
    <s v="Locação de imóveis"/>
    <n v="57738"/>
    <n v="-4418.55"/>
    <s v="Pagto. ref. Locação Imóvel Predio Sede 05/23 (Rec.25/2023 - Fernando Leonardo Bicudo) "/>
    <s v="Locação Imóvel Predio Sede 05/23 (Rec.25/2023 - Fernando Leonardo Bicudo)"/>
  </r>
  <r>
    <s v="Maio"/>
    <d v="2023-05-01T00:00:00"/>
    <s v="Manutenção E Edificações"/>
    <s v="LOCAÇÃO DE IMÓVEIS"/>
    <x v="24"/>
    <s v="Locação de imóveis"/>
    <n v="57738"/>
    <n v="-4418.55"/>
    <s v="Pagto. ref. Locação Imóvel Predio Sede 05/23 (Rec.26/2023 - Luiz Antonio Leonardo Bicudo) "/>
    <s v="Locação Imóvel Predio Sede 05/23 (Rec.26/2023 - Luiz Antonio Leonardo Bicudo)"/>
  </r>
  <r>
    <s v="Maio"/>
    <d v="2023-05-01T00:00:00"/>
    <s v="Manutenção E Edificações"/>
    <s v="LOCAÇÃO DE IMÓVEIS"/>
    <x v="24"/>
    <s v="Locação de imóveis"/>
    <n v="57738"/>
    <n v="-4418.55"/>
    <s v="Pagto. ref. Locação Imóvel Predio Sede 05/23 (Rec.27/2023 - José Eduardo Leonardo Bicudo) "/>
    <s v="Locação Imóvel Predio Sede 05/23 (Rec.27/2023 - José Eduardo Leonardo Bicudo)"/>
  </r>
  <r>
    <s v="Maio"/>
    <d v="2023-05-01T00:00:00"/>
    <s v="Manutenção E Edificações"/>
    <s v="LOCAÇÃO DE IMÓVEIS"/>
    <x v="24"/>
    <s v="Locação de imóveis"/>
    <n v="57738"/>
    <n v="-4418.55"/>
    <s v="Pagto. ref. Locação Imóvel Predio Sede 05/23 (Rec.28/2023 - Augusto Leonardo Bicudo) "/>
    <s v="Locação Imóvel Predio Sede 05/23 (Rec.28/2023 - Augusto Leonardo Bicudo)"/>
  </r>
  <r>
    <s v="Maio"/>
    <d v="2023-05-01T00:00:00"/>
    <s v="Manutenção E Edificações"/>
    <s v="LOCAÇÃO DE IMÓVEIS"/>
    <x v="24"/>
    <s v="Locação de imóveis"/>
    <n v="57738"/>
    <n v="-3409.04"/>
    <s v="Pagto. ref. Locação Imóvel Predio Sede 05/23 (Rec.29/2023 - Augusto Leonardo Bicudo) "/>
    <s v="Locação Imóvel Predio Sede 05/23 (Rec.29/2023 - Augusto Leonardo Bicudo)"/>
  </r>
  <r>
    <s v="Maio"/>
    <d v="2023-05-01T00:00:00"/>
    <s v="Manutenção E Edificações"/>
    <s v="LOCAÇÃO DE IMÓVEIS"/>
    <x v="24"/>
    <s v="Locação de imóveis"/>
    <n v="57738"/>
    <n v="-1342.83"/>
    <s v="Pagto. ref. Locação Imóvel Predio Sede 05/23 (Rec.30/2023 - Augusto Leonardo Bicudo) "/>
    <s v="Locação Imóvel Predio Sede 05/23 (Rec.30/2023 - Augusto Leonardo Bicudo)"/>
  </r>
  <r>
    <s v="Maio"/>
    <d v="2023-05-01T00:00:00"/>
    <s v="Manutenção E Edificações"/>
    <s v="LOCAÇÃO DE IMÓVEIS"/>
    <x v="24"/>
    <s v="Locação de imóveis"/>
    <n v="57738"/>
    <n v="-1151.1500000000001"/>
    <s v="IRRF s/ Recibo 25/2023 - Fernando Leonardo Bicudo "/>
    <s v="Recibo 25/2023 - Fernando Leonardo Bicudo"/>
  </r>
  <r>
    <s v="Maio"/>
    <d v="2023-05-01T00:00:00"/>
    <s v="Manutenção E Edificações"/>
    <s v="LOCAÇÃO DE IMÓVEIS"/>
    <x v="24"/>
    <s v="Locação de imóveis"/>
    <n v="57738"/>
    <n v="-1151.1500000000001"/>
    <s v="IRRF s/ Recibo 26/2023 - Luiz Antonio Leonardo Bicudo "/>
    <s v="Recibo 26/2023 - Luiz Antonio Leonardo Bicudo"/>
  </r>
  <r>
    <s v="Maio"/>
    <d v="2023-05-01T00:00:00"/>
    <s v="Manutenção E Edificações"/>
    <s v="LOCAÇÃO DE IMÓVEIS"/>
    <x v="24"/>
    <s v="Locação de imóveis"/>
    <n v="57738"/>
    <n v="-1151.1500000000001"/>
    <s v="IRRF s/ Recibo 27/2023 - José Eduardo Leonado Bicudo "/>
    <s v="Recibo 27/2023 - José Eduardo Leonado Bicudo"/>
  </r>
  <r>
    <s v="Maio"/>
    <d v="2023-05-01T00:00:00"/>
    <s v="Manutenção E Edificações"/>
    <s v="LOCAÇÃO DE IMÓVEIS"/>
    <x v="24"/>
    <s v="Locação de imóveis"/>
    <n v="57738"/>
    <n v="-1151.1500000000001"/>
    <s v="IRRF s/ Recibo 28/2023 - Augusto Leonado Bicudo "/>
    <s v="Recibo 28/2023 - Augusto Leonado Bicudo"/>
  </r>
  <r>
    <s v="Maio"/>
    <d v="2023-05-01T00:00:00"/>
    <s v="Manutenção E Edificações"/>
    <s v="LOCAÇÃO DE IMÓVEIS"/>
    <x v="24"/>
    <s v="Locação de imóveis"/>
    <n v="57738"/>
    <n v="-768.23"/>
    <s v="IRRF s/ Recibo 29/2023 - Stella Marys dos Santos Bicudo "/>
    <s v="Recibo 29/2023 - Stella Marys dos Santos Bicudo"/>
  </r>
  <r>
    <s v="Maio"/>
    <d v="2023-05-01T00:00:00"/>
    <s v="Manutenção E Edificações"/>
    <s v="LOCAÇÃO DE IMÓVEIS"/>
    <x v="24"/>
    <s v="Locação de imóveis"/>
    <n v="57738"/>
    <n v="-49.59"/>
    <s v="IRRF s/ Recibo 30/2023 - Carlos Adolpho Leonardo Bicudo Filho "/>
    <s v="Recibo 30/2023 - Carlos Adolpho Leonardo Bicudo Filho"/>
  </r>
  <r>
    <s v="Maio"/>
    <d v="2023-05-31T00:00:00"/>
    <s v="Manutenção E Edificações"/>
    <s v="LOCAÇÃO DE IMÓVEIS"/>
    <x v="24"/>
    <s v="Locação de imóveis"/>
    <n v="57738"/>
    <n v="-724.52"/>
    <s v="Juros s/  CPC06 Contrato de Locação REGIONAL - REGIONAL LUBAVICH "/>
    <s v="Juros s/  CPC06 Contrato de Locação REGIONAL - REGIONAL LUBAVICH"/>
  </r>
  <r>
    <s v="Maio"/>
    <d v="2023-05-31T00:00:00"/>
    <s v="Manutenção E Edificações"/>
    <s v="LOCAÇÃO DE IMÓVEIS"/>
    <x v="24"/>
    <s v="Locação de imóveis"/>
    <n v="57738"/>
    <n v="-1152.97"/>
    <s v="Juros s/  CPC06 Contrato de Locação REGIONAL - SEDE "/>
    <s v="Juros s/  CPC06 Contrato de Locação REGIONAL - SEDE"/>
  </r>
  <r>
    <s v="Maio"/>
    <d v="2023-05-31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Maio"/>
    <d v="2023-05-31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Maio"/>
    <d v="2023-05-31T00:00:00"/>
    <s v="Manutenção E Edificações"/>
    <s v="LOCAÇÃO DE IMÓVEIS"/>
    <x v="24"/>
    <s v="Locação de imóveis"/>
    <n v="57738"/>
    <n v="4309.25"/>
    <s v="Reversão provisão - Pagto. ref. Locação Imóvel Predio Sede 05/23 (Rec.25/2023 - Fernando Leonardo Bicudo) "/>
    <s v="Reversão provisão - Pagto. ref. Locação Imóvel Predio Sede 05/23 (Rec.25/2023 - Fernando Leonardo Bicudo)"/>
  </r>
  <r>
    <s v="Junho"/>
    <d v="2023-06-01T00:00:00"/>
    <s v="Manutenção E Edificações"/>
    <s v="LOCAÇÃO DE IMÓVEIS"/>
    <x v="24"/>
    <s v="Locação de imóveis"/>
    <n v="57738"/>
    <n v="-5569.7"/>
    <s v="Pagto. ref. Locação Imóvel Predio Sede 6/23 (Rec.31/2023 - Fernando Leonardo Bicudo) "/>
    <s v="Locação Imóvel Predio Sede 6/23 (Rec.31/2023 - Fernando Leonardo Bicudo)"/>
  </r>
  <r>
    <s v="Junho"/>
    <d v="2023-06-01T00:00:00"/>
    <s v="Manutenção E Edificações"/>
    <s v="LOCAÇÃO DE IMÓVEIS"/>
    <x v="24"/>
    <s v="Locação de imóveis"/>
    <n v="57738"/>
    <n v="-5569.7"/>
    <s v="Pagto. ref. Locação Imóvel Predio Sede 06/23 (Rec.32/2023 - Luiz Antonio Leonardo Bicudo) "/>
    <s v="Locação Imóvel Predio Sede 06/23 (Rec.32/2023 - Luiz Antonio Leonardo Bicudo)"/>
  </r>
  <r>
    <s v="Junho"/>
    <d v="2023-06-01T00:00:00"/>
    <s v="Manutenção E Edificações"/>
    <s v="LOCAÇÃO DE IMÓVEIS"/>
    <x v="24"/>
    <s v="Locação de imóveis"/>
    <n v="57738"/>
    <n v="-5569.7"/>
    <s v="Pagto. ref. Locação Imóvel Predio Sede 06/23 (Rec.33/2023 - José Eduardo Leonardo Bicudo) "/>
    <s v="Locação Imóvel Predio Sede 06/23 (Rec.33/2023 - José Eduardo Leonardo Bicudo)"/>
  </r>
  <r>
    <s v="Junho"/>
    <d v="2023-06-01T00:00:00"/>
    <s v="Manutenção E Edificações"/>
    <s v="LOCAÇÃO DE IMÓVEIS"/>
    <x v="24"/>
    <s v="Locação de imóveis"/>
    <n v="57738"/>
    <n v="-5569.7"/>
    <s v="Pagto. ref. Locação Imóvel Predio Sede 06/23 (Rec.34/2023 - Augusto Leonardo Bicudo) "/>
    <s v="Locação Imóvel Predio Sede 06/23 (Rec.34/2023 - Augusto Leonardo Bicudo)"/>
  </r>
  <r>
    <s v="Junho"/>
    <d v="2023-06-01T00:00:00"/>
    <s v="Manutenção E Edificações"/>
    <s v="LOCAÇÃO DE IMÓVEIS"/>
    <x v="24"/>
    <s v="Locação de imóveis"/>
    <n v="57738"/>
    <n v="-4177.2700000000004"/>
    <s v="Pagto. ref. Locação Imóvel Predio Sede 06/23 (Rec.35/2023 - Augusto Leonardo Bicudo) "/>
    <s v="Locação Imóvel Predio Sede 06/23 (Rec.35/2023 - Augusto Leonardo Bicudo)"/>
  </r>
  <r>
    <s v="Junho"/>
    <d v="2023-06-01T00:00:00"/>
    <s v="Manutenção E Edificações"/>
    <s v="LOCAÇÃO DE IMÓVEIS"/>
    <x v="24"/>
    <s v="Locação de imóveis"/>
    <n v="57738"/>
    <n v="-1373.13"/>
    <s v="Pagto. ref. Locação Imóvel Predio Sede 06/23 (Rec.36/2023 - Augusto Leonardo Bicudo) "/>
    <s v="Locação Imóvel Predio Sede 06/23 (Rec.36/2023 - Augusto Leonardo Bicudo)"/>
  </r>
  <r>
    <s v="Junho"/>
    <d v="2023-06-01T00:00:00"/>
    <s v="Manutenção E Edificações"/>
    <s v="LOCAÇÃO DE IMÓVEIS"/>
    <x v="24"/>
    <s v="Locação de imóveis"/>
    <n v="57738"/>
    <n v="-19.29"/>
    <s v="IRRF s/ Recibo 36/2023 - Carlos Adolpho Leonardo Bicudo Filho "/>
    <s v="Recibo 36/2023 - Carlos Adolpho Leonardo Bicudo Filho"/>
  </r>
  <r>
    <s v="Junho"/>
    <d v="2023-06-30T00:00:00"/>
    <s v="Manutenção E Edificações"/>
    <s v="LOCAÇÃO DE IMÓVEIS"/>
    <x v="24"/>
    <s v="Locação de imóveis"/>
    <n v="57738"/>
    <n v="-865.7"/>
    <s v="Juros s/  CPC06 Contrato de Locação REGIONAL - REGIONAL LUBAVICH "/>
    <s v="Juros s/  CPC06 Contrato de Locação REGIONAL - REGIONAL LUBAVICH"/>
  </r>
  <r>
    <s v="Junho"/>
    <d v="2023-06-30T00:00:00"/>
    <s v="Manutenção E Edificações"/>
    <s v="LOCAÇÃO DE IMÓVEIS"/>
    <x v="24"/>
    <s v="Locação de imóveis"/>
    <n v="57738"/>
    <n v="-1377.63"/>
    <s v="Juros s/  CPC06 Contrato de Locação REGIONAL - SEDE "/>
    <s v="Juros s/  CPC06 Contrato de Locação REGIONAL - SEDE"/>
  </r>
  <r>
    <s v="Junho"/>
    <d v="2023-06-30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Junho"/>
    <d v="2023-06-30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Junho"/>
    <d v="2023-06-30T00:00:00"/>
    <s v="Manutenção E Edificações"/>
    <s v="LOCAÇÃO DE IMÓVEIS"/>
    <x v="24"/>
    <s v="Locação de imóveis"/>
    <n v="57738"/>
    <n v="4309.25"/>
    <s v="Reversão provisão - Pagto. ref. Locação Imóvel Predio Sede 05/23 (Rec.25/2023 - Fernando Leonardo Bicudo) "/>
    <s v="Reversão provisão - Pagto. ref. Locação Imóvel Predio Sede 05/23 (Rec.25/2023 - Fernando Leonardo Bicudo)"/>
  </r>
  <r>
    <s v="Julho"/>
    <d v="2023-07-01T00:00:00"/>
    <s v="Manutenção E Edificações"/>
    <s v="LOCAÇÃO DE IMÓVEIS"/>
    <x v="24"/>
    <s v="Locação de imóveis"/>
    <n v="57738"/>
    <n v="-5569.7"/>
    <s v="Pagto. ref. Rec.37/2023 - Fernando Leonardo Bicudo ( Aluguel Predio Sede 07/2023) "/>
    <s v="Rec.37/2023 - Fernando Leonardo Bicudo ( Aluguel Predio Sede 07/2023)"/>
  </r>
  <r>
    <s v="Julho"/>
    <d v="2023-07-01T00:00:00"/>
    <s v="Manutenção E Edificações"/>
    <s v="LOCAÇÃO DE IMÓVEIS"/>
    <x v="24"/>
    <s v="Locação de imóveis"/>
    <n v="57738"/>
    <n v="-5569.7"/>
    <s v="Pagto. ref. Recibo 38/2023 - Luiz Antonio Leonrdo Bicudo (Aluguel Prédio sede 07/2023) "/>
    <s v="Recibo 38/2023 - Luiz Antonio Leonrdo Bicudo (Aluguel Prédio sede 07/2023)"/>
  </r>
  <r>
    <s v="Julho"/>
    <d v="2023-07-01T00:00:00"/>
    <s v="Manutenção E Edificações"/>
    <s v="LOCAÇÃO DE IMÓVEIS"/>
    <x v="24"/>
    <s v="Locação de imóveis"/>
    <n v="57738"/>
    <n v="-5569.7"/>
    <s v="Pagto. ref. Recibo 39/2023 - José Eduardo Leonardo Bicudo (Aluguel Prédio sede 07/2023) "/>
    <s v="Recibo 39/2023 - José Eduardo Leonardo Bicudo (Aluguel Prédio sede 07/2023)"/>
  </r>
  <r>
    <s v="Julho"/>
    <d v="2023-07-01T00:00:00"/>
    <s v="Manutenção E Edificações"/>
    <s v="LOCAÇÃO DE IMÓVEIS"/>
    <x v="24"/>
    <s v="Locação de imóveis"/>
    <n v="57738"/>
    <n v="-5569.7"/>
    <s v="Pagto. ref. Recibo 40/2023 - Augusto Leonardo Bicudo (Aluguel Prédio sede 07/2023) "/>
    <s v="Recibo 40/2023 - Augusto Leonardo Bicudo (Aluguel Prédio sede 07/2023)"/>
  </r>
  <r>
    <s v="Julho"/>
    <d v="2023-07-01T00:00:00"/>
    <s v="Manutenção E Edificações"/>
    <s v="LOCAÇÃO DE IMÓVEIS"/>
    <x v="24"/>
    <s v="Locação de imóveis"/>
    <n v="57738"/>
    <n v="-4177.2700000000004"/>
    <s v="Pagto. ref. Recibo 41/2023 - Stella Marys dos Santos Bicudo (Aluguel Prédio sede 07/2023) "/>
    <s v="Recibo 41/2023 - Stella Marys dos Santos Bicudo (Aluguel Prédio sede 07/2023)"/>
  </r>
  <r>
    <s v="Julho"/>
    <d v="2023-07-01T00:00:00"/>
    <s v="Manutenção E Edificações"/>
    <s v="LOCAÇÃO DE IMÓVEIS"/>
    <x v="24"/>
    <s v="Locação de imóveis"/>
    <n v="57738"/>
    <n v="-1392.42"/>
    <s v="Pagto. ref. Recibo 42/2023 - Carlos Adolpho Leonardo Bicudo (Aluguel Prédio sede 07/2023) "/>
    <s v="Recibo 42/2023 - Carlos Adolpho Leonardo Bicudo (Aluguel Prédio sede 07/2023)"/>
  </r>
  <r>
    <s v="Julho"/>
    <d v="2023-07-31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Julho"/>
    <d v="2023-07-31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Julho"/>
    <d v="2023-07-31T00:00:00"/>
    <s v="Manutenção E Edificações"/>
    <s v="LOCAÇÃO DE IMÓVEIS"/>
    <x v="24"/>
    <s v="Locação de imóveis"/>
    <n v="57738"/>
    <n v="-1600.36"/>
    <s v="Juros s/  CPC06 Contrato de Locação REGIONAL - SEDE "/>
    <s v="Juros s/  CPC06 Contrato de Locação REGIONAL - SEDE"/>
  </r>
  <r>
    <s v="Julho"/>
    <d v="2023-07-31T00:00:00"/>
    <s v="Manutenção E Edificações"/>
    <s v="LOCAÇÃO DE IMÓVEIS"/>
    <x v="24"/>
    <s v="Locação de imóveis"/>
    <n v="57738"/>
    <n v="-1005.66"/>
    <s v="Juros s/  CPC06 Contrato de Locação REGIONAL - REGIONAL LUBAVICH "/>
    <s v="Juros s/  CPC06 Contrato de Locação REGIONAL - REGIONAL LUBAVICH"/>
  </r>
  <r>
    <s v="Julho"/>
    <d v="2023-07-31T00:00:00"/>
    <s v="Manutenção E Edificações"/>
    <s v="LOCAÇÃO DE IMÓVEIS"/>
    <x v="24"/>
    <s v="Locação de imóveis"/>
    <n v="57738"/>
    <n v="4309.25"/>
    <s v="Reversão provisão - Pagto. ref. Locação Imóvel Predio Sede 05/23 (Rec.25/2023 - Fernando Leonardo Bicudo) "/>
    <s v="Reversão provisão - Pagto. ref. Locação Imóvel Predio Sede 05/23 (Rec.25/2023 - Fernando Leonardo Bicudo)"/>
  </r>
  <r>
    <s v="Agosto"/>
    <d v="2023-08-01T00:00:00"/>
    <s v="Manutenção E Edificações"/>
    <s v="LOCAÇÃO DE IMÓVEIS"/>
    <x v="24"/>
    <s v="Locação de imóveis"/>
    <n v="57738"/>
    <n v="-5569.7"/>
    <s v="Pagto. ref. Rec.43/2023 - Fernando Leonardo Bicudo ( Aluguel Predio Sede 08/2023) "/>
    <s v="Rec.43/2023 - Fernando Leonardo Bicudo ( Aluguel Predio Sede 08/2023)"/>
  </r>
  <r>
    <s v="Agosto"/>
    <d v="2023-08-01T00:00:00"/>
    <s v="Manutenção E Edificações"/>
    <s v="LOCAÇÃO DE IMÓVEIS"/>
    <x v="24"/>
    <s v="Locação de imóveis"/>
    <n v="57738"/>
    <n v="-5569.7"/>
    <s v="Pagto. ref. Recibo 44/2023 - Luiz Antonio Leonrdo Bicudo (Aluguel Prédio sede 08/2023) "/>
    <s v="Recibo 44/2023 - Luiz Antonio Leonrdo Bicudo (Aluguel Prédio sede 08/2023)"/>
  </r>
  <r>
    <s v="Agosto"/>
    <d v="2023-08-01T00:00:00"/>
    <s v="Manutenção E Edificações"/>
    <s v="LOCAÇÃO DE IMÓVEIS"/>
    <x v="24"/>
    <s v="Locação de imóveis"/>
    <n v="57738"/>
    <n v="-5569.7"/>
    <s v="Pagto. ref. Recibo 45/2023 - José Eduardo Leonardo Bicudo (Aluguel Prédio sede 08/2023) "/>
    <s v="Recibo 45/2023 - José Eduardo Leonardo Bicudo (Aluguel Prédio sede 08/2023)"/>
  </r>
  <r>
    <s v="Agosto"/>
    <d v="2023-08-01T00:00:00"/>
    <s v="Manutenção E Edificações"/>
    <s v="LOCAÇÃO DE IMÓVEIS"/>
    <x v="24"/>
    <s v="Locação de imóveis"/>
    <n v="57738"/>
    <n v="-5569.7"/>
    <s v="Pagto. ref. Recibo 46/2023 - Augusto Leonardo Bicudo (Aluguel Prédio sede 08/2023) "/>
    <s v="Recibo 46/2023 - Augusto Leonardo Bicudo (Aluguel Prédio sede 08/2023)"/>
  </r>
  <r>
    <s v="Agosto"/>
    <d v="2023-08-01T00:00:00"/>
    <s v="Manutenção E Edificações"/>
    <s v="LOCAÇÃO DE IMÓVEIS"/>
    <x v="24"/>
    <s v="Locação de imóveis"/>
    <n v="57738"/>
    <n v="-4177.2700000000004"/>
    <s v="Pagto. ref. Recibo 47/2023 - Stella Marys dos Santos Bicudo (Aluguel Prédio sede 08/2023) "/>
    <s v="Recibo 47/2023 - Stella Marys dos Santos Bicudo (Aluguel Prédio sede 08/2023)"/>
  </r>
  <r>
    <s v="Agosto"/>
    <d v="2023-08-01T00:00:00"/>
    <s v="Manutenção E Edificações"/>
    <s v="LOCAÇÃO DE IMÓVEIS"/>
    <x v="24"/>
    <s v="Locação de imóveis"/>
    <n v="57738"/>
    <n v="-1392.42"/>
    <s v="Pagto. ref. Recibo 48/2023 - Carlos Adolpho Leonardo Bicudo (Aluguel Prédio sede 08/2023) "/>
    <s v="Recibo 48/2023 - Carlos Adolpho Leonardo Bicudo (Aluguel Prédio sede 08/2023)"/>
  </r>
  <r>
    <s v="Agosto"/>
    <d v="2023-08-31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Agosto"/>
    <d v="2023-08-31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Agosto"/>
    <d v="2023-08-31T00:00:00"/>
    <s v="Manutenção E Edificações"/>
    <s v="LOCAÇÃO DE IMÓVEIS"/>
    <x v="24"/>
    <s v="Locação de imóveis"/>
    <n v="57738"/>
    <n v="-1821.16"/>
    <s v="Juros s/  CPC06 Contrato de Locação REGIONAL - SEDE "/>
    <s v="Juros s/  CPC06 Contrato de Locação REGIONAL - SEDE"/>
  </r>
  <r>
    <s v="Agosto"/>
    <d v="2023-08-31T00:00:00"/>
    <s v="Manutenção E Edificações"/>
    <s v="LOCAÇÃO DE IMÓVEIS"/>
    <x v="24"/>
    <s v="Locação de imóveis"/>
    <n v="57738"/>
    <n v="-1144.4100000000001"/>
    <s v="Juros s/  CPC06 Contrato de Locação REGIONAL - REGIONAL LUBAVICH "/>
    <s v="Juros s/  CPC06 Contrato de Locação REGIONAL - REGIONAL LUBAVICH"/>
  </r>
  <r>
    <s v="Agosto"/>
    <d v="2023-08-31T00:00:00"/>
    <s v="Manutenção E Edificações"/>
    <s v="LOCAÇÃO DE IMÓVEIS"/>
    <x v="24"/>
    <s v="Locação de imóveis"/>
    <n v="57738"/>
    <n v="4309.25"/>
    <s v="Reversão provisão - Pagto. ref. Locação Imóvel Predio Sede 08/23 (Rec.08/2023 - Fernando Leonardo Bicudo) "/>
    <s v="Reversão provisão - Pagto. ref. Locação Imóvel Predio Sede 08/23 (Rec.08/2023 - Fernando Leonardo Bicudo)"/>
  </r>
  <r>
    <s v="Setembro"/>
    <d v="2023-09-01T00:00:00"/>
    <s v="Manutenção E Edificações"/>
    <s v="LOCAÇÃO DE IMÓVEIS"/>
    <x v="24"/>
    <s v="Locação de imóveis"/>
    <n v="57738"/>
    <n v="-5569.7"/>
    <s v="Pagto. ref. Rec.49/2023 - Fernando Leonardo Bicudo ( Aluguel Predio Sede 09/2023) "/>
    <s v="Rec.49/2023 - Fernando Leonardo Bicudo ( Aluguel Predio Sede 09/2023)"/>
  </r>
  <r>
    <s v="Setembro"/>
    <d v="2023-09-01T00:00:00"/>
    <s v="Manutenção E Edificações"/>
    <s v="LOCAÇÃO DE IMÓVEIS"/>
    <x v="24"/>
    <s v="Locação de imóveis"/>
    <n v="57738"/>
    <n v="-5569.7"/>
    <s v="Pagto. ref. Recibo 50/2023 - Luiz Antonio Leonrdo Bicudo (Aluguel Prédio sede 09/2023) "/>
    <s v="Recibo 50/2023 - Luiz Antonio Leonrdo Bicudo (Aluguel Prédio sede 09/2023)"/>
  </r>
  <r>
    <s v="Setembro"/>
    <d v="2023-09-01T00:00:00"/>
    <s v="Manutenção E Edificações"/>
    <s v="LOCAÇÃO DE IMÓVEIS"/>
    <x v="24"/>
    <s v="Locação de imóveis"/>
    <n v="57738"/>
    <n v="-5569.7"/>
    <s v="Pagto. ref. Recibo 51/2023 - José Eduardo Leonardo Bicudo (Aluguel Prédio sede 09/2023) "/>
    <s v="Recibo 51/2023 - José Eduardo Leonardo Bicudo (Aluguel Prédio sede 09/2023)"/>
  </r>
  <r>
    <s v="Setembro"/>
    <d v="2023-09-01T00:00:00"/>
    <s v="Manutenção E Edificações"/>
    <s v="LOCAÇÃO DE IMÓVEIS"/>
    <x v="24"/>
    <s v="Locação de imóveis"/>
    <n v="57738"/>
    <n v="-5569.7"/>
    <s v="Pagto. ref. Recibo 52/2023 - Augusto Leonardo Bicudo (Aluguel Prédio sede 09/2023) "/>
    <s v="Recibo 52/2023 - Augusto Leonardo Bicudo (Aluguel Prédio sede 09/2023)"/>
  </r>
  <r>
    <s v="Setembro"/>
    <d v="2023-09-01T00:00:00"/>
    <s v="Manutenção E Edificações"/>
    <s v="LOCAÇÃO DE IMÓVEIS"/>
    <x v="24"/>
    <s v="Locação de imóveis"/>
    <n v="57738"/>
    <n v="-4177.2700000000004"/>
    <s v="Pagto. ref. Recibo 53/2023 - Stella Marys dos Santos Bicudo (Aluguel Prédio sede 09/2023) "/>
    <s v="Recibo 53/2023 - Stella Marys dos Santos Bicudo (Aluguel Prédio sede 09/2023)"/>
  </r>
  <r>
    <s v="Setembro"/>
    <d v="2023-09-01T00:00:00"/>
    <s v="Manutenção E Edificações"/>
    <s v="LOCAÇÃO DE IMÓVEIS"/>
    <x v="24"/>
    <s v="Locação de imóveis"/>
    <n v="57738"/>
    <n v="-1392.42"/>
    <s v="Pagto. ref. Recibo 54/2023 - Carlos Adolpho Leonardo Bicudo (Aluguel Prédio sede 09/2023) "/>
    <s v="Recibo 54/2023 - Carlos Adolpho Leonardo Bicudo (Aluguel Prédio sede 09/2023)"/>
  </r>
  <r>
    <s v="Setembro"/>
    <d v="2023-09-30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Setembro"/>
    <d v="2023-09-30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Setembro"/>
    <d v="2023-09-30T00:00:00"/>
    <s v="Manutenção E Edificações"/>
    <s v="LOCAÇÃO DE IMÓVEIS"/>
    <x v="24"/>
    <s v="Locação de imóveis"/>
    <n v="57738"/>
    <n v="-2040.06"/>
    <s v="Juros s/  CPC06 Contrato de Locação REGIONAL - SEDE "/>
    <s v="Juros s/  CPC06 Contrato de Locação REGIONAL - SEDE"/>
  </r>
  <r>
    <s v="Setembro"/>
    <d v="2023-09-30T00:00:00"/>
    <s v="Manutenção E Edificações"/>
    <s v="LOCAÇÃO DE IMÓVEIS"/>
    <x v="24"/>
    <s v="Locação de imóveis"/>
    <n v="57738"/>
    <n v="-1281.97"/>
    <s v="Juros s/  CPC06 Contrato de Locação REGIONAL - REGIONAL LUBAVICH "/>
    <s v="Juros s/  CPC06 Contrato de Locação REGIONAL - REGIONAL LUBAVICH"/>
  </r>
  <r>
    <s v="Setembro"/>
    <d v="2023-09-30T00:00:00"/>
    <s v="Manutenção E Edificações"/>
    <s v="LOCAÇÃO DE IMÓVEIS"/>
    <x v="24"/>
    <s v="Locação de imóveis"/>
    <n v="57738"/>
    <n v="4309.25"/>
    <s v="Reversão Apropriação - Pagto. ref. Locação Imóvel Predio Sede 09/23 (Rec.09/2023 - Fernando Leonardo Bicudo) "/>
    <s v="Reversão Apropriação - Pagto. ref. Locação Imóvel Predio Sede 09/23 (Rec.09/2023 - Fernando Leonardo Bicudo)"/>
  </r>
  <r>
    <s v="Outubro"/>
    <d v="2023-10-01T00:00:00"/>
    <s v="Manutenção E Edificações"/>
    <s v="LOCAÇÃO DE IMÓVEIS"/>
    <x v="24"/>
    <s v="Locação de imóveis"/>
    <n v="57738"/>
    <n v="-5569.7"/>
    <s v="Pagto. ref. Rec.55/2023 - Fernando Leonardo Bicudo ( Aluguel Predio Sede 10/2023) "/>
    <s v="Rec.55/2023 - Fernando Leonardo Bicudo ( Aluguel Predio Sede 10/2023)"/>
  </r>
  <r>
    <s v="Outubro"/>
    <d v="2023-10-01T00:00:00"/>
    <s v="Manutenção E Edificações"/>
    <s v="LOCAÇÃO DE IMÓVEIS"/>
    <x v="24"/>
    <s v="Locação de imóveis"/>
    <n v="57738"/>
    <n v="-5569.7"/>
    <s v="Pagto. ref. Recibo 56/2023 - Luiz Antonio Leonrdo Bicudo (Aluguel Prédio sede 10/2023) "/>
    <s v="Recibo 56/2023 - Luiz Antonio Leonrdo Bicudo (Aluguel Prédio sede 10/2023)"/>
  </r>
  <r>
    <s v="Outubro"/>
    <d v="2023-10-01T00:00:00"/>
    <s v="Manutenção E Edificações"/>
    <s v="LOCAÇÃO DE IMÓVEIS"/>
    <x v="24"/>
    <s v="Locação de imóveis"/>
    <n v="57738"/>
    <n v="-5569.7"/>
    <s v="Pagto. ref. Recibo 57/2023 - José Eduardo Leonardo Bicudo (Aluguel Prédio sede 10/2023) "/>
    <s v="Recibo 57/2023 - José Eduardo Leonardo Bicudo (Aluguel Prédio sede 10/2023)"/>
  </r>
  <r>
    <s v="Outubro"/>
    <d v="2023-10-01T00:00:00"/>
    <s v="Manutenção E Edificações"/>
    <s v="LOCAÇÃO DE IMÓVEIS"/>
    <x v="24"/>
    <s v="Locação de imóveis"/>
    <n v="57738"/>
    <n v="-5569.7"/>
    <s v="Pagto. ref. Recibo 58/2023 - Augusto Leonardo Bicudo (Aluguel Prédio sede 10/2023) "/>
    <s v="Recibo 58/2023 - Augusto Leonardo Bicudo (Aluguel Prédio sede 10/2023)"/>
  </r>
  <r>
    <s v="Outubro"/>
    <d v="2023-10-01T00:00:00"/>
    <s v="Manutenção E Edificações"/>
    <s v="LOCAÇÃO DE IMÓVEIS"/>
    <x v="24"/>
    <s v="Locação de imóveis"/>
    <n v="57738"/>
    <n v="-4177.2700000000004"/>
    <s v="Pagto. ref. Recibo 59/2023 - Stella Marys dos Santos Bicudo (Aluguel Prédio sede 10/2023) "/>
    <s v="Recibo 59/2023 - Stella Marys dos Santos Bicudo (Aluguel Prédio sede 10/2023)"/>
  </r>
  <r>
    <s v="Outubro"/>
    <d v="2023-10-01T00:00:00"/>
    <s v="Manutenção E Edificações"/>
    <s v="LOCAÇÃO DE IMÓVEIS"/>
    <x v="24"/>
    <s v="Locação de imóveis"/>
    <n v="57738"/>
    <n v="-1392.42"/>
    <s v="Pagto. ref. Recibo 60/2023 - Carlos Adolpho Leonardo Bicudo (Aluguel Prédio sede 10/2023) "/>
    <s v="Recibo 60/2023 - Carlos Adolpho Leonardo Bicudo (Aluguel Prédio sede 10/2023)"/>
  </r>
  <r>
    <s v="Outubro"/>
    <d v="2023-10-31T00:00:00"/>
    <s v="Manutenção E Edificações"/>
    <s v="LOCAÇÃO DE IMÓVEIS"/>
    <x v="24"/>
    <s v="Locação de imóveis"/>
    <n v="57738"/>
    <n v="-13272.46"/>
    <s v="Apropriação da Parcela CPC06 Contrato de Locação REGIONAL - LUBAVICH (SALAS 21, 23 E 24) "/>
    <s v="Apropriação da Parcela CPC06 Contrato de Locação REGIONAL - LUBAVICH (SALAS 21, 23 E 24)"/>
  </r>
  <r>
    <s v="Outubro"/>
    <d v="2023-10-31T00:00:00"/>
    <s v="Manutenção E Edificações"/>
    <s v="LOCAÇÃO DE IMÓVEIS"/>
    <x v="24"/>
    <s v="Locação de imóveis"/>
    <n v="57738"/>
    <n v="-21121.1"/>
    <s v="Apropriação da Parcela CPC06 Contrato de Locação - SEDE "/>
    <s v="Apropriação da Parcela CPC06 Contrato de Locação - SEDE"/>
  </r>
  <r>
    <s v="Outubro"/>
    <d v="2023-10-31T00:00:00"/>
    <s v="Manutenção E Edificações"/>
    <s v="LOCAÇÃO DE IMÓVEIS"/>
    <x v="24"/>
    <s v="Locação de imóveis"/>
    <n v="57738"/>
    <n v="-2257.0700000000002"/>
    <s v="Juros s/  CPC06 Contrato de Locação REGIONAL - SEDE "/>
    <s v="Juros s/  CPC06 Contrato de Locação REGIONAL - SEDE"/>
  </r>
  <r>
    <s v="Outubro"/>
    <d v="2023-10-31T00:00:00"/>
    <s v="Manutenção E Edificações"/>
    <s v="LOCAÇÃO DE IMÓVEIS"/>
    <x v="24"/>
    <s v="Locação de imóveis"/>
    <n v="57738"/>
    <n v="-1418.34"/>
    <s v="Juros s/  CPC06 Contrato de Locação REGIONAL - REGIONAL LUBAVICH "/>
    <s v="Juros s/  CPC06 Contrato de Locação REGIONAL - REGIONAL LUBAVICH"/>
  </r>
  <r>
    <s v="Outubro"/>
    <d v="2023-10-31T00:00:00"/>
    <s v="Manutenção E Edificações"/>
    <s v="LOCAÇÃO DE IMÓVEIS"/>
    <x v="24"/>
    <s v="Locação de imóveis"/>
    <n v="57738"/>
    <n v="4309.25"/>
    <s v="Reversão Apropriação - Pagto. ref. Locação Imóvel Predio Sede (Rec.10/2023 - Fernando Leonardo Bicudo) "/>
    <s v="Reversão Apropriação - Pagto. ref. Locação Imóvel Predio Sede (Rec.10/2023 - Fernando Leonardo Bicudo)"/>
  </r>
  <r>
    <s v="Novembro"/>
    <d v="2023-11-01T00:00:00"/>
    <s v="Manutenção E Edificações"/>
    <s v="LOCAÇÃO DE IMÓVEIS"/>
    <x v="24"/>
    <s v="Locação de imóveis"/>
    <s v="57738"/>
    <n v="-5569.7"/>
    <s v="Pagto. ref. Rec.61/2023 - Fernando Leonardo Bicudo ( Aluguel Predio Sede 11/2023) "/>
    <s v="Rec.61/2023 - Fernando Leonardo Bicudo ( Aluguel Predio Sede 11/2023)"/>
  </r>
  <r>
    <s v="Novembro"/>
    <d v="2023-11-01T00:00:00"/>
    <s v="Manutenção E Edificações"/>
    <s v="LOCAÇÃO DE IMÓVEIS"/>
    <x v="24"/>
    <s v="Locação de imóveis"/>
    <s v="57738"/>
    <n v="-5569.7"/>
    <s v="Pagto. ref. Recibo 62/2023 - Luiz Antonio Leonrdo Bicudo (Aluguel Prédio sede 11/2023) "/>
    <s v="Recibo 62/2023 - Luiz Antonio Leonrdo Bicudo (Aluguel Prédio sede 11/2023)"/>
  </r>
  <r>
    <s v="Novembro"/>
    <d v="2023-11-01T00:00:00"/>
    <s v="Manutenção E Edificações"/>
    <s v="LOCAÇÃO DE IMÓVEIS"/>
    <x v="24"/>
    <s v="Locação de imóveis"/>
    <s v="57738"/>
    <n v="-5569.7"/>
    <s v="Pagto. ref. Recibo 63/2023 - José Eduardo Leonardo Bicudo (Aluguel Prédio sede 11/2023) "/>
    <s v="Recibo 63/2023 - José Eduardo Leonardo Bicudo (Aluguel Prédio sede 11/2023)"/>
  </r>
  <r>
    <s v="Novembro"/>
    <d v="2023-11-01T00:00:00"/>
    <s v="Manutenção E Edificações"/>
    <s v="LOCAÇÃO DE IMÓVEIS"/>
    <x v="24"/>
    <s v="Locação de imóveis"/>
    <s v="57738"/>
    <n v="-5569.7"/>
    <s v="Pagto. ref. Recibo 64/2023 - Augusto Leonardo Bicudo (Aluguel Prédio sede 11/2023) "/>
    <s v="Recibo 64/2023 - Augusto Leonardo Bicudo (Aluguel Prédio sede 11/2023)"/>
  </r>
  <r>
    <s v="Novembro"/>
    <d v="2023-11-01T00:00:00"/>
    <s v="Manutenção E Edificações"/>
    <s v="LOCAÇÃO DE IMÓVEIS"/>
    <x v="24"/>
    <s v="Locação de imóveis"/>
    <s v="57738"/>
    <n v="-4177.2700000000004"/>
    <s v="Pagto. ref. Recibo 65/2023 - Stella Marys dos Santos Bicudo (Aluguel Prédio sede 11/2023) "/>
    <s v="Recibo 65/2023 - Stella Marys dos Santos Bicudo (Aluguel Prédio sede 11/2023)"/>
  </r>
  <r>
    <s v="Novembro"/>
    <d v="2023-11-01T00:00:00"/>
    <s v="Manutenção E Edificações"/>
    <s v="LOCAÇÃO DE IMÓVEIS"/>
    <x v="24"/>
    <s v="Locação de imóveis"/>
    <s v="57738"/>
    <n v="-1392.42"/>
    <s v="Pagto. ref. Recibo 66/2023 - Carlos Adolpho Leonardo Bicudo (Aluguel Prédio sede 11/2023) "/>
    <s v="Recibo 66/2023 - Carlos Adolpho Leonardo Bicudo (Aluguel Prédio sede 11/2023)"/>
  </r>
  <r>
    <s v="Novembro"/>
    <d v="2023-11-30T00:00:00"/>
    <s v="Manutenção E Edificações"/>
    <s v="LOCAÇÃO DE IMÓVEIS"/>
    <x v="24"/>
    <s v="Locação de imóveis"/>
    <s v="57738"/>
    <n v="-1553.53"/>
    <s v="Juros s/  CPC06 Contrato de Locação REGIONAL - REGIONAL LUBAVICH "/>
    <s v="Juros s/  CPC06 Contrato de Locação REGIONAL - REGIONAL LUBAVICH"/>
  </r>
  <r>
    <s v="Novembro"/>
    <d v="2023-11-30T00:00:00"/>
    <s v="Manutenção E Edificações"/>
    <s v="LOCAÇÃO DE IMÓVEIS"/>
    <x v="24"/>
    <s v="Locação de imóveis"/>
    <s v="57738"/>
    <n v="-13272.46"/>
    <s v="Apropriação da Parcela CPC06 Contrato de Locação REGIONAL - LUBAVICH (SALAS 21, 23 E 24) "/>
    <s v="Apropriação da Parcela CPC06 Contrato de Locação REGIONAL - LUBAVICH (SALAS 21, 23 E 24)"/>
  </r>
  <r>
    <s v="Novembro"/>
    <d v="2023-11-30T00:00:00"/>
    <s v="Manutenção E Edificações"/>
    <s v="LOCAÇÃO DE IMÓVEIS"/>
    <x v="24"/>
    <s v="Locação de imóveis"/>
    <s v="57738"/>
    <n v="-2472.21"/>
    <s v="Juros s/  CPC06 Contrato de Locação REGIONAL - SEDE "/>
    <s v="Juros s/  CPC06 Contrato de Locação REGIONAL - SEDE"/>
  </r>
  <r>
    <s v="Novembro"/>
    <d v="2023-11-30T00:00:00"/>
    <s v="Manutenção E Edificações"/>
    <s v="LOCAÇÃO DE IMÓVEIS"/>
    <x v="24"/>
    <s v="Locação de imóveis"/>
    <s v="57738"/>
    <n v="-21121.1"/>
    <s v="Apropriação da Parcela CPC06 Contrato de Locação - SEDE "/>
    <s v="Apropriação da Parcela CPC06 Contrato de Locação - SEDE"/>
  </r>
  <r>
    <s v="Novembro"/>
    <d v="2023-11-30T00:00:00"/>
    <s v="Manutenção E Edificações"/>
    <s v="LOCAÇÃO DE IMÓVEIS"/>
    <x v="24"/>
    <s v="Locação de imóveis"/>
    <s v="57738"/>
    <n v="4309.25"/>
    <s v="Reversão Apropriação - Pagto. ref. Locação Imóvel Predio Sede (Rec.11/2023 - Fernando Leonardo Bicudo) "/>
    <s v="Reversão Apropriação - Pagto. ref. Locação Imóvel Predio Sede (Rec.11/2023 - Fernando Leonardo Bicudo)"/>
  </r>
  <r>
    <s v="Dezembro"/>
    <d v="2023-12-01T00:00:00"/>
    <s v="Manutenção E Edificações"/>
    <s v="LOCAÇÃO DE IMÓVEIS"/>
    <x v="24"/>
    <s v="Locação de imóveis"/>
    <s v="57738"/>
    <n v="-5569.7"/>
    <s v="Pagto. ref. Rec.67/2023 - Fernando Leonardo Bicudo ( Aluguel Predio Sede 12/2023) "/>
    <s v="Rec.67/2023 - Fernando Leonardo Bicudo ( Aluguel Predio Sede 12/2023)"/>
  </r>
  <r>
    <s v="Dezembro"/>
    <d v="2023-12-01T00:00:00"/>
    <s v="Manutenção E Edificações"/>
    <s v="LOCAÇÃO DE IMÓVEIS"/>
    <x v="24"/>
    <s v="Locação de imóveis"/>
    <s v="57738"/>
    <n v="-5569.7"/>
    <s v="Pagto. ref. Recibo 68/2023 - Luiz Antonio Leonrdo Bicudo (Aluguel Prédio sede 12/2023) "/>
    <s v="Recibo 68/2023 - Luiz Antonio Leonrdo Bicudo (Aluguel Prédio sede 12/2023)"/>
  </r>
  <r>
    <s v="Dezembro"/>
    <d v="2023-12-01T00:00:00"/>
    <s v="Manutenção E Edificações"/>
    <s v="LOCAÇÃO DE IMÓVEIS"/>
    <x v="24"/>
    <s v="Locação de imóveis"/>
    <s v="57738"/>
    <n v="-5569.7"/>
    <s v="Pagto. ref. Recibo 69/2023 - José Eduardo Leonardo Bicudo (Aluguel Prédio sede 12/2023) "/>
    <s v="Recibo 69/2023 - José Eduardo Leonardo Bicudo (Aluguel Prédio sede 12/2023)"/>
  </r>
  <r>
    <s v="Dezembro"/>
    <d v="2023-12-01T00:00:00"/>
    <s v="Manutenção E Edificações"/>
    <s v="LOCAÇÃO DE IMÓVEIS"/>
    <x v="24"/>
    <s v="Locação de imóveis"/>
    <s v="57738"/>
    <n v="-5569.7"/>
    <s v="Pagto. ref. Recibo 70/2023 - Augusto Leonardo Bicudo (Aluguel Prédio sede 12/2023) "/>
    <s v="Recibo 70/2023 - Augusto Leonardo Bicudo (Aluguel Prédio sede 12/2023)"/>
  </r>
  <r>
    <s v="Dezembro"/>
    <d v="2023-12-01T00:00:00"/>
    <s v="Manutenção E Edificações"/>
    <s v="LOCAÇÃO DE IMÓVEIS"/>
    <x v="24"/>
    <s v="Locação de imóveis"/>
    <s v="57738"/>
    <n v="-4177.2700000000004"/>
    <s v="Pagto. ref. Recibo 71/2023 - Stella Marys dos Santos Bicudo (Aluguel Prédio sede 12/2023) "/>
    <s v="Recibo 71/2023 - Stella Marys dos Santos Bicudo (Aluguel Prédio sede 12/2023)"/>
  </r>
  <r>
    <s v="Dezembro"/>
    <d v="2023-12-01T00:00:00"/>
    <s v="Manutenção E Edificações"/>
    <s v="LOCAÇÃO DE IMÓVEIS"/>
    <x v="24"/>
    <s v="Locação de imóveis"/>
    <s v="57738"/>
    <n v="-1392.42"/>
    <s v="Pagto. ref. Recibo 72/2023 - Carlos Adolpho Leonardo Bicudo (Aluguel Prédio sede 12/2023) "/>
    <s v="Recibo 72/2023 - Carlos Adolpho Leonardo Bicudo (Aluguel Prédio sede 12/2023)"/>
  </r>
  <r>
    <s v="Dezembro"/>
    <d v="2023-12-31T00:00:00"/>
    <s v="Manutenção E Edificações"/>
    <s v="LOCAÇÃO DE IMÓVEIS"/>
    <x v="24"/>
    <s v="Locação de imóveis"/>
    <s v="57738"/>
    <n v="-21598.799999999999"/>
    <s v="Apropriação da Parcela CPC06 Contrato de Locação - SEDE "/>
    <s v="Apropriação da Parcela CPC06 Contrato de Locação - SEDE"/>
  </r>
  <r>
    <s v="Dezembro"/>
    <d v="2023-12-31T00:00:00"/>
    <s v="Manutenção E Edificações"/>
    <s v="LOCAÇÃO DE IMÓVEIS"/>
    <x v="24"/>
    <s v="Locação de imóveis"/>
    <s v="57738"/>
    <n v="-13272.46"/>
    <s v="Apropriação da Parcela CPC06 Contrato de Locação REGIONAL - LUBAVICH (SALAS 21, 23 E 24) "/>
    <s v="Apropriação da Parcela CPC06 Contrato de Locação REGIONAL - LUBAVICH (SALAS 21, 23 E 24)"/>
  </r>
  <r>
    <s v="Dezembro"/>
    <d v="2023-12-31T00:00:00"/>
    <s v="Manutenção E Edificações"/>
    <s v="LOCAÇÃO DE IMÓVEIS"/>
    <x v="24"/>
    <s v="Locação de imóveis"/>
    <s v="57738"/>
    <n v="-1687.56"/>
    <s v="Juros s/  CPC06 Contrato de Locação REGIONAL - REGIONAL LUBAVICH "/>
    <s v="Juros s/  CPC06 Contrato de Locação REGIONAL - REGIONAL LUBAVICH"/>
  </r>
  <r>
    <s v="Dezembro"/>
    <d v="2023-12-31T00:00:00"/>
    <s v="Manutenção E Edificações"/>
    <s v="LOCAÇÃO DE IMÓVEIS"/>
    <x v="24"/>
    <s v="Locação de imóveis"/>
    <s v="57738"/>
    <n v="-2749.43"/>
    <s v="Juros s/  CPC06 Contrato de Locação REGIONAL - SEDE "/>
    <s v="Juros s/  CPC06 Contrato de Locação REGIONAL - SEDE"/>
  </r>
  <r>
    <s v="Dezembro"/>
    <d v="2023-12-31T00:00:00"/>
    <s v="Manutenção E Edificações"/>
    <s v="LOCAÇÃO DE IMÓVEIS"/>
    <x v="24"/>
    <s v="Locação de imóveis"/>
    <s v="57738"/>
    <n v="4309.25"/>
    <s v="Reversão Apropriação - Pagto. ref. Locação Imóvel Predio Sede (Rec.11/2023 - Fernando Leonardo Bicudo) "/>
    <s v="Reversão Apropriação - Pagto. ref. Locação Imóvel Predio Sede (Rec.11/2023 - Fernando Leonardo Bicudo)"/>
  </r>
  <r>
    <s v="Abril"/>
    <d v="2023-04-13T00:00:00"/>
    <s v="GRUPOS INFANTIS/JUVENIS"/>
    <s v="LOCAÇÃO DE PARTITURAS"/>
    <x v="3"/>
    <s v="Grupos Artístico-pedagógicos"/>
    <n v="57804"/>
    <n v="-11820"/>
    <s v="FECHAMENTO DE OPERAÇÃO DE CÂMBIO - PROC. Nº 2023041200001937  - PAGAMENTO À  BARRY EDITORIAL COMERCIAL E INDUSTRIAL S.R.L -  GRUPOS ARTÍSTICOS-PEDAGÓGICOS - ORQUESTRA SINFÔNICA DO GURI. "/>
    <s v="FECHAMENTO DE OPERAÇÃO DE CÂMBIO - PROC. Nº 2023041200001937  - PAGAMENTO À  BARRY EDITORIAL COMERCIAL E INDUSTRIAL S.R.L -  GRUPOS ARTÍSTICOS-PEDAGÓGICOS - ORQUESTRA SINFÔNICA DO GURI."/>
  </r>
  <r>
    <s v="Abril"/>
    <d v="2023-04-13T00:00:00"/>
    <s v="GRUPOS INFANTIS/JUVENIS"/>
    <s v="LOCAÇÃO DE PARTITURAS"/>
    <x v="3"/>
    <s v="Grupos Artístico-pedagógicos"/>
    <n v="57804"/>
    <n v="-2123.0700000000002"/>
    <s v="I.R. S/ FECHAMENTO DE OPERAÇÃO DE CÂMBIO - PROC. Nº 2023041200001937  - PAGAMENTO À  BARRY EDITORIAL COMERCIAL E INDUSTRIAL S.R.L -  GRUPOS ARTÍSTICOS-PEDAGÓGICOS - ORQUESTRA SINFÔNICA DO GURI. "/>
    <s v="I.R. S/ FECHAMENTO DE OPERAÇÃO DE CÂMBIO - PROC. Nº 2023041200001937  - PAGAMENTO À  BARRY EDITORIAL COMERCIAL E INDUSTRIAL S.R.L -  GRUPOS ARTÍSTICOS-PEDAGÓGICOS - ORQUESTRA SINFÔNICA DO GURI."/>
  </r>
  <r>
    <s v="Abril"/>
    <d v="2023-04-13T00:00:00"/>
    <s v="GRUPOS INFANTIS/JUVENIS"/>
    <s v="LOCAÇÃO DE PARTITURAS"/>
    <x v="3"/>
    <s v="Grupos Artístico-pedagógicos"/>
    <n v="57804"/>
    <n v="-3349"/>
    <s v="FECHAMENTO DE OPERAÇÃO DE CÂMBIO - PROC. Nº 2023041200001933  - PAGAMENTO À  BARRY EDITORIAL COMERCIAL E INDUSTRIAL S.R.L -  GRUPOS ARTÍSTICOS-PEDAGÓGICOS - ORQUESTRA SINFÔNICA DO GURI. "/>
    <s v="FECHAMENTO DE OPERAÇÃO DE CÂMBIO - PROC. Nº 2023041200001933  - PAGAMENTO À  BARRY EDITORIAL COMERCIAL E INDUSTRIAL S.R.L -  GRUPOS ARTÍSTICOS-PEDAGÓGICOS - ORQUESTRA SINFÔNICA DO GURI."/>
  </r>
  <r>
    <s v="Abril"/>
    <d v="2023-04-13T00:00:00"/>
    <s v="GRUPOS INFANTIS/JUVENIS"/>
    <s v="LOCAÇÃO DE PARTITURAS"/>
    <x v="3"/>
    <s v="Grupos Artístico-pedagógicos"/>
    <n v="57804"/>
    <n v="-601.54"/>
    <s v="I.R. S/ FECHAMENTO DE OPERAÇÃO DE CÂMBIO - PROC. Nº 2023041200001933  - PAGAMENTO À  BARRY EDITORIAL COMERCIAL E INDUSTRIAL S.R.L -  GRUPOS ARTÍSTICOS-PEDAGÓGICOS - ORQUESTRA SINFÔNICA DO GURI. "/>
    <s v="I.R. S/ FECHAMENTO DE OPERAÇÃO DE CÂMBIO - PROC. Nº 2023041200001933  - PAGAMENTO À  BARRY EDITORIAL COMERCIAL E INDUSTRIAL S.R.L -  GRUPOS ARTÍSTICOS-PEDAGÓGICOS - ORQUESTRA SINFÔNICA DO GURI."/>
  </r>
  <r>
    <s v="Agosto"/>
    <d v="2023-08-02T00:00:00"/>
    <s v="GRUPOS INFANTIS/JUVENIS"/>
    <s v="LOCAÇÃO DE PARTITURAS"/>
    <x v="3"/>
    <s v="Grupos Artístico-pedagógicos"/>
    <n v="57804"/>
    <n v="-500"/>
    <s v="Pagto. ref. Recibo 202302 - Aluguel de arranjo ( Jose Roberto ) "/>
    <s v="Recibo 202302 - Aluguel de arranjo ( Jose Roberto )"/>
  </r>
  <r>
    <s v="Janeiro"/>
    <d v="2023-01-16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8721.18"/>
    <s v="Pagto. ref. Locação de Veículos 01/2023  (Fatura 1185 Vocare Locação de Veículos Ltda EPP) "/>
    <s v="Locação de Veículos 01/2023  (Fatura 1185 Vocare Locação de Veículos Ltda EPP)"/>
  </r>
  <r>
    <s v="Fevereiro"/>
    <d v="2023-02-14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8721.18"/>
    <s v="Pagto. ref. Locação de Veículos 02/2023  (Fatura 1193 Vocare Locação de Veículos Ltda EPP) "/>
    <s v="Locação de Veículos 02/2023  (Fatura 1193 Vocare Locação de Veículos Ltda EPP)"/>
  </r>
  <r>
    <s v="Março"/>
    <d v="2023-03-21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3404.52"/>
    <s v="Pagto. ref. Locação de  1 Veículos 02/2023  (Fatura 1204  Vocare Locação de Veículos Ltda EPP) "/>
    <s v="Locação de  1 Veículos 02/2023  (Fatura 1204  Vocare Locação de Veículos Ltda EPP)"/>
  </r>
  <r>
    <s v="Março"/>
    <d v="2023-03-21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10353.48"/>
    <s v="Pagto. ref. Locação de Veículos 03/2023  (Fatura 1203  Vocare Locação de Veículos Ltda EPP) "/>
    <s v="Locação de Veículos 03/2023  (Fatura 1203  Vocare Locação de Veículos Ltda EPP)"/>
  </r>
  <r>
    <s v="Abril"/>
    <d v="2023-04-17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12125.7"/>
    <s v="Pagto. ref. Locação de Veículos 04/2023  (Fatura 1209  Vocare Locação de Veículos Ltda EPP) "/>
    <s v="Locação de Veículos 04/2023  (Fatura 1209  Vocare Locação de Veículos Ltda EPP)"/>
  </r>
  <r>
    <s v="Abril"/>
    <d v="2023-04-18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1772.22"/>
    <s v="Pagto. ref. Locação de Veículos 03/2023  (Fatura 1212  Vocare Locação de Veículos Ltda EPP) "/>
    <s v="Locação de Veículos 03/2023  (Fatura 1212  Vocare Locação de Veículos Ltda EPP)"/>
  </r>
  <r>
    <s v="Maio"/>
    <d v="2023-05-17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9358.0400000000009"/>
    <s v="Pagto. ref. Locação de Veículos 05/2023  (Fatura 1218  Vocare Locação de Veículos Ltda EPP) "/>
    <s v="Locação de Veículos 05/2023  (Fatura 1218  Vocare Locação de Veículos Ltda EPP)"/>
  </r>
  <r>
    <s v="Junho"/>
    <d v="2023-06-19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9358.0400000000009"/>
    <s v="Pagto. ref. Locação de Veículos 06/2023  (Fatura 1227 Vocare Locação de Veículos Ltda EPP) "/>
    <s v="Locação de Veículos 06/2023  (Fatura 1227 Vocare Locação de Veículos Ltda EPP)"/>
  </r>
  <r>
    <s v="Julho"/>
    <d v="2023-07-17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9358.0400000000009"/>
    <s v="Pagto. ref. Fatura 1232 -  Vocare Locação de Veículos Ltda EPP (Locação de Veículos 07/23) "/>
    <s v="Fatura 1232 -  Vocare Locação de Veículos Ltda EPP (Locação de Veículos 07/23)"/>
  </r>
  <r>
    <s v="Agosto"/>
    <d v="2023-08-16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11032.2"/>
    <s v="Pagto. ref. Locação de Veículos 08/2023  (Fatura 1240 Vocare Locação de Veículos Ltda EPP) "/>
    <s v="Locação de Veículos 08/2023  (Fatura 1240 Vocare Locação de Veículos Ltda EPP)"/>
  </r>
  <r>
    <s v="Setembro"/>
    <d v="2023-09-18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10589.04"/>
    <s v="Pagto. ref. Locação de Veículos 09/2023  (Fatura 1252 Vocare Locação de Veículos Ltda EPP) "/>
    <s v="Locação de Veículos 09/2023  (Fatura 1252 Vocare Locação de Veículos Ltda EPP)"/>
  </r>
  <r>
    <s v="Outubro"/>
    <d v="2023-10-18T00:00:00"/>
    <s v="Logística"/>
    <s v="LOCAÇÃO DE VEICULOS"/>
    <x v="10"/>
    <s v="Despesas diversas (outsourcing, licenças e manutenção de softwares, plataformas digitais, afiliações, despesas administrativas, logística, etc.)"/>
    <n v="57767"/>
    <n v="-10589.04"/>
    <s v="Pagto. ref. Locação de Veículos 10/2023  (Fatura 1260 Vocare Locação de Veículos Ltda EPP) "/>
    <s v="Locação de Veículos 10/2023  (Fatura 1260 Vocare Locação de Veículos Ltda EPP)"/>
  </r>
  <r>
    <s v="Novembro"/>
    <d v="2023-11-17T00:00:00"/>
    <s v="Logística"/>
    <s v="LOCAÇÃO DE VEICULOS"/>
    <x v="10"/>
    <s v="Despesas diversas (outsourcing, licenças e manutenção de softwares, plataformas digitais, afiliações, despesas administrativas, logística, etc.)"/>
    <s v="57767"/>
    <n v="-10589.04"/>
    <s v="Pagto. ref. Locação de Veículos 11/2023  (Fatura 1268 Vocare Locação de Veículos Ltda EPP) "/>
    <s v="Locação de Veículos 11/2023  (Fatura 1268 Vocare Locação de Veículos Ltda EPP)"/>
  </r>
  <r>
    <s v="Dezembro"/>
    <d v="2023-12-18T00:00:00"/>
    <s v="Logística"/>
    <s v="LOCAÇÃO DE VEICULOS"/>
    <x v="10"/>
    <s v="Despesas diversas (outsourcing, licenças e manutenção de softwares, plataformas digitais, afiliações, despesas administrativas, logística, etc.)"/>
    <s v="57767"/>
    <n v="-10589.04"/>
    <s v="Pagto. ref. Locação de Veículos 12/2023  (Fatura 1276 Vocare Locação de Veículos Ltda EPP) "/>
    <s v="Locação de Veículos 12/2023  (Fatura 1276 Vocare Locação de Veículos Ltda EPP)"/>
  </r>
  <r>
    <s v="Janeiro"/>
    <d v="2023-01-05T00:00:00"/>
    <s v="Comunicação"/>
    <s v="MANUT. SIST. INFORMATICA"/>
    <x v="5"/>
    <s v="Plano de Comunicação e Site"/>
    <n v="423012"/>
    <n v="-1438.77"/>
    <s v="Valor Ref. NF Nº 10967 De BUZZMONITOR TECNOLOGIA LTDA "/>
    <s v="10967_BUZZMONITOR TECNOLOGIA LTDA"/>
  </r>
  <r>
    <s v="Janeiro"/>
    <d v="2023-01-05T00:00:00"/>
    <s v="Comunicação"/>
    <s v="MANUT. SIST. INFORMATICA"/>
    <x v="5"/>
    <s v="Plano de Comunicação e Site"/>
    <n v="423012"/>
    <n v="-172.32"/>
    <s v="Valor Ref. NF Nº 6906 De COMUNIQUE-SE S/A "/>
    <s v="6906_COMUNIQUE-SE S/A"/>
  </r>
  <r>
    <s v="Fevereiro"/>
    <d v="2023-02-01T00:00:00"/>
    <s v="Comunicação"/>
    <s v="MANUT. SIST. INFORMATICA"/>
    <x v="5"/>
    <s v="Plano de Comunicação e Site"/>
    <n v="423012"/>
    <n v="-172.32"/>
    <s v="Valor Ref. NF Nº 7121 De COMUNIQUE-SE S/A "/>
    <s v="7121_COMUNIQUE-SE S/A"/>
  </r>
  <r>
    <s v="Fevereiro"/>
    <d v="2023-02-06T00:00:00"/>
    <s v="Comunicação"/>
    <s v="MANUT. SIST. INFORMATICA"/>
    <x v="5"/>
    <s v="Plano de Comunicação e Site"/>
    <n v="423012"/>
    <n v="-1438.77"/>
    <s v="Valor Ref. NF Nº 11710 De BUZZMONITOR TECNOLOGIA LTDA "/>
    <s v="11710_BUZZMONITOR TECNOLOGIA LTDA"/>
  </r>
  <r>
    <s v="Março"/>
    <d v="2023-03-01T00:00:00"/>
    <s v="Comunicação"/>
    <s v="MANUT. SIST. INFORMATICA"/>
    <x v="5"/>
    <s v="Plano de Comunicação e Site"/>
    <n v="423012"/>
    <n v="-1438.77"/>
    <s v="Valor Ref. NF Nº 12238 De BUZZMONITOR TECNOLOGIA LTDA "/>
    <s v="12238_BUZZMONITOR TECNOLOGIA LTDA"/>
  </r>
  <r>
    <s v="Março"/>
    <d v="2023-03-01T00:00:00"/>
    <s v="Comunicação"/>
    <s v="MANUT. SIST. INFORMATICA"/>
    <x v="5"/>
    <s v="Plano de Comunicação e Site"/>
    <n v="423012"/>
    <n v="-172.32"/>
    <s v="Valor Ref. NF Nº 8212 De COMUNIQUE-SE S/A "/>
    <s v="8212_COMUNIQUE-SE S/A"/>
  </r>
  <r>
    <s v="Abril"/>
    <d v="2023-04-04T00:00:00"/>
    <s v="Comunicação"/>
    <s v="MANUT. SIST. INFORMATICA"/>
    <x v="5"/>
    <s v="Plano de Comunicação e Site"/>
    <n v="423012"/>
    <n v="-176.42"/>
    <s v="Valor Ref. NF Nº 10245 De COMUNIQUE-SE S/A "/>
    <s v="10245_COMUNIQUE-SE S/A"/>
  </r>
  <r>
    <s v="Abril"/>
    <d v="2023-04-10T00:00:00"/>
    <s v="Comunicação"/>
    <s v="MANUT. SIST. INFORMATICA"/>
    <x v="5"/>
    <s v="Plano de Comunicação e Site"/>
    <n v="423012"/>
    <n v="-1473.03"/>
    <s v="Valor Ref. NF Nº 13255 De BUZZMONITOR TECNOLOGIA LTDA "/>
    <s v="13255_BUZZMONITOR TECNOLOGIA LTDA"/>
  </r>
  <r>
    <s v="Maio"/>
    <d v="2023-05-01T00:00:00"/>
    <s v="Comunicação"/>
    <s v="MANUT. SIST. INFORMATICA"/>
    <x v="5"/>
    <s v="Plano de Comunicação e Site"/>
    <n v="423012"/>
    <n v="-1473.03"/>
    <s v="Valor Ref. NF Nº 13680 De BUZZMONITOR TECNOLOGIA LTDA "/>
    <s v="13680_BUZZMONITOR TECNOLOGIA LTDA"/>
  </r>
  <r>
    <s v="Maio"/>
    <d v="2023-05-02T00:00:00"/>
    <s v="Comunicação"/>
    <s v="MANUT. SIST. INFORMATICA"/>
    <x v="5"/>
    <s v="Plano de Comunicação e Site"/>
    <n v="423012"/>
    <n v="-176.42"/>
    <s v="Valor Ref. NF Nº 10508 De COMUNIQUE-SE S/A "/>
    <s v="10508_COMUNIQUE-SE S/A"/>
  </r>
  <r>
    <s v="Maio"/>
    <d v="2023-05-23T00:00:00"/>
    <s v="Comunicação"/>
    <s v="MANUT. SIST. INFORMATICA"/>
    <x v="5"/>
    <s v="Plano de Comunicação e Site"/>
    <n v="423012"/>
    <n v="-775"/>
    <s v="Valor Ref. NF Nº 151243 De AKNA TECNOLOGIA DA INFORMACAO LTDA "/>
    <s v="151243_AKNA TECNOLOGIA DA INFORMACAO LTDA"/>
  </r>
  <r>
    <s v="Junho"/>
    <d v="2023-06-01T00:00:00"/>
    <s v="Comunicação"/>
    <s v="MANUT. SIST. INFORMATICA"/>
    <x v="5"/>
    <s v="Plano de Comunicação e Site"/>
    <n v="423012"/>
    <n v="-1473.03"/>
    <s v="Valor Ref. NF Nº 14395 De BUZZMONITOR TECNOLOGIA LTDA "/>
    <s v="14395_BUZZMONITOR TECNOLOGIA LTDA"/>
  </r>
  <r>
    <s v="Junho"/>
    <d v="2023-06-01T00:00:00"/>
    <s v="Comunicação"/>
    <s v="MANUT. SIST. INFORMATICA"/>
    <x v="5"/>
    <s v="Plano de Comunicação e Site"/>
    <n v="423012"/>
    <n v="-176.42"/>
    <s v="Valor Ref. NF Nº 11704 De COMUNIQUE-SE S/A "/>
    <s v="11704_COMUNIQUE-SE S/A"/>
  </r>
  <r>
    <s v="Julho"/>
    <d v="2023-07-01T00:00:00"/>
    <s v="Comunicação"/>
    <s v="MANUT. SIST. INFORMATICA"/>
    <x v="5"/>
    <s v="Plano de Comunicação e Site"/>
    <n v="423012"/>
    <n v="-1473.03"/>
    <s v="Valor Ref. NF Nº 15134 De BUZZMONITOR TECNOLOGIA LTDA "/>
    <s v="15134_BUZZMONITOR TECNOLOGIA LTDA"/>
  </r>
  <r>
    <s v="Julho"/>
    <d v="2023-07-03T00:00:00"/>
    <s v="Comunicação"/>
    <s v="MANUT. SIST. INFORMATICA"/>
    <x v="5"/>
    <s v="Plano de Comunicação e Site"/>
    <n v="423012"/>
    <n v="-176.42"/>
    <s v="Valor Ref. NF Nº 12892 De COMUNIQUE-SE S/A "/>
    <s v="12892_COMUNIQUE-SE S/A"/>
  </r>
  <r>
    <s v="Julho"/>
    <d v="2023-07-04T00:00:00"/>
    <s v="Comunicação"/>
    <s v="MANUT. SIST. INFORMATICA"/>
    <x v="5"/>
    <s v="Plano de Comunicação e Site"/>
    <n v="423012"/>
    <n v="-805"/>
    <s v="Nota de servico N. 0 licença de uso de software) "/>
    <s v="0 licença de uso de software)"/>
  </r>
  <r>
    <s v="Julho"/>
    <d v="2023-07-05T00:00:00"/>
    <s v="Comunicação"/>
    <s v="MANUT. SIST. INFORMATICA"/>
    <x v="5"/>
    <s v="Plano de Comunicação e Site"/>
    <n v="423012"/>
    <n v="-775"/>
    <s v="Valor Ref. NF Nº 152051 De AKNA TECNOLOGIA DA INFORMACAO LTDA "/>
    <s v="152051_AKNA TECNOLOGIA DA INFORMACAO LTDA"/>
  </r>
  <r>
    <s v="Agosto"/>
    <d v="2023-08-01T00:00:00"/>
    <s v="Comunicação"/>
    <s v="MANUT. SIST. INFORMATICA"/>
    <x v="5"/>
    <s v="Plano de Comunicação e Site"/>
    <n v="423012"/>
    <n v="-176.42"/>
    <s v="Valor Ref. NF Nº 14100 De COMUNIQUE-SE S/A "/>
    <s v="14100_COMUNIQUE-SE S/A"/>
  </r>
  <r>
    <s v="Agosto"/>
    <d v="2023-08-01T00:00:00"/>
    <s v="Comunicação"/>
    <s v="MANUT. SIST. INFORMATICA"/>
    <x v="5"/>
    <s v="Plano de Comunicação e Site"/>
    <n v="423012"/>
    <n v="-1473.03"/>
    <s v="Valor Ref. NF Nº 15877 De BUZZMONITOR TECNOLOGIA LTDA "/>
    <s v="15877_BUZZMONITOR TECNOLOGIA LTDA"/>
  </r>
  <r>
    <s v="Agosto"/>
    <d v="2023-08-07T00:00:00"/>
    <s v="Comunicação"/>
    <s v="MANUT. SIST. INFORMATICA"/>
    <x v="5"/>
    <s v="Plano de Comunicação e Site"/>
    <n v="423012"/>
    <n v="-775"/>
    <s v="Valor Ref. NF Nº 152783 De AKNA TECNOLOGIA DA INFORMACAO LTDA "/>
    <s v="152783_AKNA TECNOLOGIA DA INFORMACAO LTDA"/>
  </r>
  <r>
    <s v="Setembro"/>
    <d v="2023-09-01T00:00:00"/>
    <s v="Comunicação"/>
    <s v="MANUT. SIST. INFORMATICA"/>
    <x v="5"/>
    <s v="Plano de Comunicação e Site"/>
    <n v="423012"/>
    <n v="-1473.03"/>
    <s v="Valor Ref. NF Nº 16608 De BUZZMONITOR TECNOLOGIA LTDA "/>
    <s v="16608_BUZZMONITOR TECNOLOGIA LTDA"/>
  </r>
  <r>
    <s v="Setembro"/>
    <d v="2023-09-01T00:00:00"/>
    <s v="Comunicação"/>
    <s v="MANUT. SIST. INFORMATICA"/>
    <x v="5"/>
    <s v="Plano de Comunicação e Site"/>
    <n v="423012"/>
    <n v="-176.42"/>
    <s v="Valor Ref. NF Nº 15327 De COMUNIQUE-SE S/A "/>
    <s v="15327_COMUNIQUE-SE S/A"/>
  </r>
  <r>
    <s v="Setembro"/>
    <d v="2023-09-05T00:00:00"/>
    <s v="Comunicação"/>
    <s v="MANUT. SIST. INFORMATICA"/>
    <x v="5"/>
    <s v="Plano de Comunicação e Site"/>
    <n v="423012"/>
    <n v="-1483.17"/>
    <s v="Valor Ref. NF Nº 153263 De AKNA TECNOLOGIA DA INFORMACAO LTDA "/>
    <s v="153263_AKNA TECNOLOGIA DA INFORMACAO LTDA"/>
  </r>
  <r>
    <s v="Outubro"/>
    <d v="2023-10-01T00:00:00"/>
    <s v="Comunicação"/>
    <s v="MANUT. SIST. INFORMATICA"/>
    <x v="5"/>
    <s v="Plano de Comunicação e Site"/>
    <n v="423012"/>
    <n v="-1473.03"/>
    <s v="Valor Ref. NF Nº 17387 De BUZZMONITOR TECNOLOGIA LTDA "/>
    <s v="17387_BUZZMONITOR TECNOLOGIA LTDA"/>
  </r>
  <r>
    <s v="Outubro"/>
    <d v="2023-10-02T00:00:00"/>
    <s v="Comunicação"/>
    <s v="MANUT. SIST. INFORMATICA"/>
    <x v="5"/>
    <s v="Plano de Comunicação e Site"/>
    <n v="423012"/>
    <n v="-176.42"/>
    <s v="Valor Ref. NF Nº 16569 De COMUNIQUE-SE S/A "/>
    <s v="16569_COMUNIQUE-SE S/A"/>
  </r>
  <r>
    <s v="Outubro"/>
    <d v="2023-10-05T00:00:00"/>
    <s v="Comunicação"/>
    <s v="MANUT. SIST. INFORMATICA"/>
    <x v="5"/>
    <s v="Plano de Comunicação e Site"/>
    <n v="423012"/>
    <n v="-1413.5"/>
    <s v="Valor Ref. NF Nº 153742 De AKNA TECNOLOGIA DA INFORMACAO LTDA "/>
    <s v="153742_AKNA TECNOLOGIA DA INFORMACAO LTDA"/>
  </r>
  <r>
    <s v="Novembro"/>
    <d v="2023-11-01T00:00:00"/>
    <s v="Comunicação"/>
    <s v="MANUT. SIST. INFORMATICA"/>
    <x v="5"/>
    <s v="Plano de Comunicação e Site"/>
    <s v="423012"/>
    <n v="-1473.03"/>
    <s v="Valor Ref. NF Nº 18176 De BUZZMONITOR TECNOLOGIA LTDA "/>
    <s v="18176_BUZZMONITOR TECNOLOGIA LTDA"/>
  </r>
  <r>
    <s v="Novembro"/>
    <d v="2023-11-01T00:00:00"/>
    <s v="Comunicação"/>
    <s v="MANUT. SIST. INFORMATICA"/>
    <x v="5"/>
    <s v="Plano de Comunicação e Site"/>
    <s v="423012"/>
    <n v="-176.42"/>
    <s v="Valor Ref. NF Nº 17838 De COMUNIQUE-SE S/A "/>
    <s v="17838_COMUNIQUE-SE S/A"/>
  </r>
  <r>
    <s v="Novembro"/>
    <d v="2023-11-06T00:00:00"/>
    <s v="Comunicação"/>
    <s v="MANUT. SIST. INFORMATICA"/>
    <x v="5"/>
    <s v="Plano de Comunicação e Site"/>
    <s v="423012"/>
    <n v="-775"/>
    <s v="Valor Ref. NF Nº 154196 De AKNA TECNOLOGIA DA INFORMACAO LTDA "/>
    <s v="154196_AKNA TECNOLOGIA DA INFORMACAO LTDA"/>
  </r>
  <r>
    <s v="Dezembro"/>
    <d v="2023-12-01T00:00:00"/>
    <s v="Comunicação"/>
    <s v="MANUT. SIST. INFORMATICA"/>
    <x v="5"/>
    <s v="Plano de Comunicação e Site"/>
    <s v="423012"/>
    <n v="-1473.03"/>
    <s v="Valor Ref. NF Nº 19013 De BUZZMONITOR TECNOLOGIA LTDA "/>
    <s v="19013_BUZZMONITOR TECNOLOGIA LTDA"/>
  </r>
  <r>
    <s v="Janeiro"/>
    <d v="2023-01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09.62"/>
    <s v="Valor Ref. NF Nº 3831 De IBIAEON CONTABILIDADE CONSULTORIA PATRIMONIAL AVALIACOES E INFORMATICA LTDA "/>
    <s v="3831_IBIAEON CONTABILIDADE CONSULTORIA PATRIMONIAL AVALIACOES E INFORMATICA LTDA"/>
  </r>
  <r>
    <s v="Janeiro"/>
    <d v="2023-01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6526"/>
    <s v="Valor Ref. NF Nº 10217 De WAE TECNOLOGIA LTDA "/>
    <s v="10217_WAE TECNOLOGIA LTDA"/>
  </r>
  <r>
    <s v="Janeiro"/>
    <d v="2023-01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970.21"/>
    <s v="Valor Ref. NF Nº 33287 De KATEK SOLUCOES EM INFORMATICA LTDA. "/>
    <s v="33287_KATEK SOLUCOES EM INFORMATICA LTDA."/>
  </r>
  <r>
    <s v="Janeiro"/>
    <d v="2023-01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2794.18"/>
    <s v="Valor Ref. NF Nº 33290 De KATEK SOLUCOES EM INFORMATICA LTDA. "/>
    <s v="33290_KATEK SOLUCOES EM INFORMATICA LTDA."/>
  </r>
  <r>
    <s v="Janeiro"/>
    <d v="2023-01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621.2"/>
    <s v="Valor Ref. NF Nº 33284 De KATEK SOLUCOES EM INFORMATICA LTDA. "/>
    <s v="33284_KATEK SOLUCOES EM INFORMATICA LTDA."/>
  </r>
  <r>
    <s v="Janeiro"/>
    <d v="2023-01-06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06.18"/>
    <s v="Valor Ref. NF Nº 33300 De KATEK SOLUCOES EM INFORMATICA LTDA. "/>
    <s v="33300_KATEK SOLUCOES EM INFORMATICA LTDA."/>
  </r>
  <r>
    <s v="Janeiro"/>
    <d v="2023-01-16T00:00:00"/>
    <s v="Tecnologia Da Informação"/>
    <s v="MANUT. SIST. INFORMATICA"/>
    <x v="5"/>
    <s v="Plano de Comunicação e Site"/>
    <n v="423012"/>
    <n v="-8976"/>
    <s v="Valor Ref. NF Nº 5404 De BUSSOLA TECNOLOGIA SOCIAL LTDA "/>
    <s v="5404_BUSSOLA TECNOLOGIA SOCIAL LTDA"/>
  </r>
  <r>
    <s v="Janeiro"/>
    <d v="2023-01-20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2479"/>
    <s v="Valor Ref. NF Nº 1454192 De RD GESTAO E SISTEMAS S.A. "/>
    <s v="1454192_RD GESTAO E SISTEMAS S.A."/>
  </r>
  <r>
    <s v="Fevereiro"/>
    <d v="2023-02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276.3900000000001"/>
    <s v="Valor Ref. NF Nº 33336 De KATEK SOLUCOES EM INFORMATICA LTDA. "/>
    <s v="33336_KATEK SOLUCOES EM INFORMATICA LTDA."/>
  </r>
  <r>
    <s v="Fevereiro"/>
    <d v="2023-02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462"/>
    <s v="Valor Ref. NF Nº 33345 De KATEK SOLUCOES EM INFORMATICA LTDA. "/>
    <s v="33345_KATEK SOLUCOES EM INFORMATICA LTDA."/>
  </r>
  <r>
    <s v="Fevereiro"/>
    <d v="2023-02-01T00:00:00"/>
    <s v="Tecnologia Da Informação"/>
    <s v="MANUT. SIST. INFORMATICA"/>
    <x v="5"/>
    <s v="Plano de Comunicação e Site"/>
    <n v="423012"/>
    <n v="-8976"/>
    <s v="Valor Ref. NF Nº 5453 De BUSSOLA TECNOLOGIA SOCIAL LTDA "/>
    <s v="5453_BUSSOLA TECNOLOGIA SOCIAL LTDA"/>
  </r>
  <r>
    <s v="Fevereiro"/>
    <d v="2023-02-03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09.62"/>
    <s v="Valor Ref. NF Nº 3848 De IBIAEON CONTABILIDADE CONSULTORIA PATRIMONIAL AVALIACOES E INFORMATICA LTDA "/>
    <s v="3848_IBIAEON CONTABILIDADE CONSULTORIA PATRIMONIAL AVALIACOES E INFORMATICA LTDA"/>
  </r>
  <r>
    <s v="Fevereiro"/>
    <d v="2023-02-1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273 De WAE TECNOLOGIA LTDA "/>
    <s v="10273_WAE TECNOLOGIA LTDA"/>
  </r>
  <r>
    <s v="Fevereiro"/>
    <d v="2023-02-20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2479"/>
    <s v="Valor Ref. NF Nº 1493189 De RD GESTAO E SISTEMAS S.A. "/>
    <s v="1493189_RD GESTAO E SISTEMAS S.A."/>
  </r>
  <r>
    <s v="Fevereiro"/>
    <d v="2023-02-2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2293.37"/>
    <s v="Valor Ref. NF Nº 10278 De WAE TECNOLOGIA LTDA "/>
    <s v="10278_WAE TECNOLOGIA LTDA"/>
  </r>
  <r>
    <s v="Março"/>
    <d v="2023-03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09.62"/>
    <s v="Valor Ref. NF Nº 3867 De IBIAEON CONTABILIDADE CONSULTORIA PATRIMONIAL AVALIACOES E INFORMATICA LTDA "/>
    <s v="3867_IBIAEON CONTABILIDADE CONSULTORIA PATRIMONIAL AVALIACOES E INFORMATICA LTDA"/>
  </r>
  <r>
    <s v="Março"/>
    <d v="2023-03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285 De WAE TECNOLOGIA LTDA "/>
    <s v="10285_WAE TECNOLOGIA LTDA"/>
  </r>
  <r>
    <s v="Março"/>
    <d v="2023-03-02T00:00:00"/>
    <s v="Tecnologia Da Informação"/>
    <s v="MANUT. SIST. INFORMATICA"/>
    <x v="5"/>
    <s v="Plano de Comunicação e Site"/>
    <n v="423012"/>
    <n v="-8976"/>
    <s v="Valor Ref. NF Nº 5653 De BUSSOLA TECNOLOGIA SOCIAL LTDA "/>
    <s v="5653_BUSSOLA TECNOLOGIA SOCIAL LTDA"/>
  </r>
  <r>
    <s v="Março"/>
    <d v="2023-03-1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937.86"/>
    <s v="Valor Ref. NF Nº 33900 De KATEK SOLUCOES EM INFORMATICA LTDA. "/>
    <s v="33900_KATEK SOLUCOES EM INFORMATICA LTDA."/>
  </r>
  <r>
    <s v="Março"/>
    <d v="2023-03-1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265.1300000000001"/>
    <s v="Valor Ref. NF Nº 33902 De KATEK SOLUCOES EM INFORMATICA LTDA. "/>
    <s v="33902_KATEK SOLUCOES EM INFORMATICA LTDA."/>
  </r>
  <r>
    <s v="Março"/>
    <d v="2023-03-1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27.9"/>
    <s v="Valor Ref. NF Nº 33903 De KATEK SOLUCOES EM INFORMATICA LTDA. "/>
    <s v="33903_KATEK SOLUCOES EM INFORMATICA LTDA."/>
  </r>
  <r>
    <s v="Março"/>
    <d v="2023-03-20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011.98"/>
    <s v="Valor Ref. NF Nº 1531515 De RD GESTAO E SISTEMAS S.A. "/>
    <s v="1531515_RD GESTAO E SISTEMAS S.A."/>
  </r>
  <r>
    <s v="Abril"/>
    <d v="2023-04-03T00:00:00"/>
    <s v="Tecnologia Da Informação"/>
    <s v="MANUT. SIST. INFORMATICA"/>
    <x v="5"/>
    <s v="Plano de Comunicação e Site"/>
    <n v="423012"/>
    <n v="-8976"/>
    <s v="Valor Ref. NF Nº 5862 De BUSSOLA TECNOLOGIA SOCIAL LTDA "/>
    <s v="5862_BUSSOLA TECNOLOGIA SOCIAL LTDA"/>
  </r>
  <r>
    <s v="Abril"/>
    <d v="2023-04-0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17"/>
    <s v="Valor Ref. NF Nº 3897 De IBIAEON CONTABILIDADE CONSULTORIA PATRIMONIAL AVALIACOES E INFORMATICA LTDA "/>
    <s v="3897_IBIAEON CONTABILIDADE CONSULTORIA PATRIMONIAL AVALIACOES E INFORMATICA LTDA"/>
  </r>
  <r>
    <s v="Abril"/>
    <d v="2023-04-0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324 De WAE TECNOLOGIA LTDA "/>
    <s v="10324_WAE TECNOLOGIA LTDA"/>
  </r>
  <r>
    <s v="Abril"/>
    <d v="2023-04-1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276.3900000000001"/>
    <s v="Valor Ref. NF Nº 34197 De KATEK SOLUCOES EM INFORMATICA LTDA. "/>
    <s v="34197_KATEK SOLUCOES EM INFORMATICA LTDA."/>
  </r>
  <r>
    <s v="Abril"/>
    <d v="2023-04-19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978"/>
    <s v="Valor Ref. NF Nº 10358 De WAE TECNOLOGIA LTDA "/>
    <s v="10358_WAE TECNOLOGIA LTDA"/>
  </r>
  <r>
    <s v="Abril"/>
    <d v="2023-04-19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4945"/>
    <s v="Valor Ref. NF Nº 10357 De WAE TECNOLOGIA LTDA "/>
    <s v="10357_WAE TECNOLOGIA LTDA"/>
  </r>
  <r>
    <s v="Abril"/>
    <d v="2023-04-20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00.4"/>
    <s v="Valor Ref. NF Nº 1570003 De RD GESTAO E SISTEMAS S.A. "/>
    <s v="1570003_RD GESTAO E SISTEMAS S.A."/>
  </r>
  <r>
    <s v="Maio"/>
    <d v="2023-05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17"/>
    <s v="Valor Ref. NF Nº 3917 De IBIAEON CONTABILIDADE CONSULTORIA PATRIMONIAL AVALIACOES E INFORMATICA LTDA "/>
    <s v="3917_IBIAEON CONTABILIDADE CONSULTORIA PATRIMONIAL AVALIACOES E INFORMATICA LTDA"/>
  </r>
  <r>
    <s v="Maio"/>
    <d v="2023-05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8976"/>
    <s v="Valor Ref. NF Nº 6077 De BUSSOLA TECNOLOGIA SOCIAL LTDA "/>
    <s v="6077_BUSSOLA TECNOLOGIA SOCIAL LTDA"/>
  </r>
  <r>
    <s v="Maio"/>
    <d v="2023-05-03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369 De WAE TECNOLOGIA LTDA "/>
    <s v="10369_WAE TECNOLOGIA LTDA"/>
  </r>
  <r>
    <s v="Maio"/>
    <d v="2023-05-1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590.57"/>
    <s v="Valor Ref. NF Nº 186851 De WK WK SISTEMAS DE COMPUTACAO LTDA "/>
    <s v="186851_WK WK SISTEMAS DE COMPUTACAO LTDA"/>
  </r>
  <r>
    <s v="Maio"/>
    <d v="2023-05-16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749.6"/>
    <s v="Valor Ref. NF Nº 34294 De KATEK SOLUCOES EM INFORMATICA LTDA. "/>
    <s v="34294_KATEK SOLUCOES EM INFORMATICA LTDA."/>
  </r>
  <r>
    <s v="Maio"/>
    <d v="2023-05-30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732.26"/>
    <s v="Valor Ref. NF Nº 34317 De KATEK SOLUCOES EM INFORMATICA LTDA. "/>
    <s v="34317_KATEK SOLUCOES EM INFORMATICA LTDA."/>
  </r>
  <r>
    <s v="Junho"/>
    <d v="2023-06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17"/>
    <s v="Valor Ref. NF Nº 3935 De IBIAEON CONTABILIDADE CONSULTORIA PATRIMONIAL AVALIACOES E INFORMATICA LTDA "/>
    <s v="3935_IBIAEON CONTABILIDADE CONSULTORIA PATRIMONIAL AVALIACOES E INFORMATICA LTDA"/>
  </r>
  <r>
    <s v="Junho"/>
    <d v="2023-06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8976"/>
    <s v="Valor Ref. NF Nº 6266 De BUSSOLA TECNOLOGIA SOCIAL LTDA "/>
    <s v="6266_BUSSOLA TECNOLOGIA SOCIAL LTDA"/>
  </r>
  <r>
    <s v="Junho"/>
    <d v="2023-06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590.57"/>
    <s v="Valor Ref. NF Nº 187127 De WK WK SISTEMAS DE COMPUTACAO LTDA "/>
    <s v="187127_WK WK SISTEMAS DE COMPUTACAO LTDA"/>
  </r>
  <r>
    <s v="Junho"/>
    <d v="2023-06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407 De WAE TECNOLOGIA LTDA "/>
    <s v="10407_WAE TECNOLOGIA LTDA"/>
  </r>
  <r>
    <s v="Junho"/>
    <d v="2023-06-27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410.65"/>
    <s v="Valor Ref. NF Nº 34505 De KATEK SOLUCOES EM INFORMATICA LTDA. "/>
    <s v="34505_KATEK SOLUCOES EM INFORMATICA LTDA."/>
  </r>
  <r>
    <s v="Julho"/>
    <d v="2023-07-03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17"/>
    <s v="Valor Ref. NF Nº 3960 De IBIAEON CONTABILIDADE CONSULTORIA PATRIMONIAL AVALIACOES E INFORMATICA LTDA "/>
    <s v="3960_IBIAEON CONTABILIDADE CONSULTORIA PATRIMONIAL AVALIACOES E INFORMATICA LTDA"/>
  </r>
  <r>
    <s v="Julho"/>
    <d v="2023-07-03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447 De WAE TECNOLOGIA LTDA "/>
    <s v="10447_WAE TECNOLOGIA LTDA"/>
  </r>
  <r>
    <s v="Julho"/>
    <d v="2023-07-03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8976"/>
    <s v="Valor Ref. NF Nº 6570 De BUSSOLA TECNOLOGIA SOCIAL LTDA "/>
    <s v="6570_BUSSOLA TECNOLOGIA SOCIAL LTDA"/>
  </r>
  <r>
    <s v="Julho"/>
    <d v="2023-07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590.57"/>
    <s v="Valor Ref. NF Nº 190626 De WK WK SISTEMAS DE COMPUTACAO LTDA "/>
    <s v="190626_WK WK SISTEMAS DE COMPUTACAO LTDA"/>
  </r>
  <r>
    <s v="Agosto"/>
    <d v="2023-08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17"/>
    <s v="Valor Ref. NF Nº 3978 De IBIAEON CONTABILIDADE CONSULTORIA PATRIMONIAL AVALIACOES E INFORMATICA LTDA "/>
    <s v="3978_IBIAEON CONTABILIDADE CONSULTORIA PATRIMONIAL AVALIACOES E INFORMATICA LTDA"/>
  </r>
  <r>
    <s v="Agosto"/>
    <d v="2023-08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8976"/>
    <s v="Valor Ref. NF Nº 6711 De BUSSOLA TECNOLOGIA SOCIAL LTDA "/>
    <s v="6711_BUSSOLA TECNOLOGIA SOCIAL LTDA"/>
  </r>
  <r>
    <s v="Agosto"/>
    <d v="2023-08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590.57"/>
    <s v="Valor Ref. NF Nº 192522 De WK WK SISTEMAS DE COMPUTACAO LTDA "/>
    <s v="192522_WK WK SISTEMAS DE COMPUTACAO LTDA"/>
  </r>
  <r>
    <s v="Agosto"/>
    <d v="2023-08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490 De WAE TECNOLOGIA LTDA "/>
    <s v="10490_WAE TECNOLOGIA LTDA"/>
  </r>
  <r>
    <s v="Agosto"/>
    <d v="2023-08-1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529.65"/>
    <s v="Valor Ref. NF Nº 34558 De KATEK SOLUCOES EM INFORMATICA LTDA. "/>
    <s v="34558_KATEK SOLUCOES EM INFORMATICA LTDA."/>
  </r>
  <r>
    <s v="Setembro"/>
    <d v="2023-09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118"/>
    <s v="Valor Ref. NF Nº 1394 De CERTPONTO - REGISTRO VIRTUAL DE PONTO CERTIFICADO LTDA "/>
    <s v="1394_CERTPONTO - REGISTRO VIRTUAL DE PONTO CERTIFICADO LTDA"/>
  </r>
  <r>
    <s v="Setembro"/>
    <d v="2023-09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8976"/>
    <s v="Valor Ref. NF Nº 6959 De BUSSOLA TECNOLOGIA SOCIAL LTDA "/>
    <s v="6959_BUSSOLA TECNOLOGIA SOCIAL LTDA"/>
  </r>
  <r>
    <s v="Setembro"/>
    <d v="2023-09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525 De WAE TECNOLOGIA LTDA "/>
    <s v="10525_WAE TECNOLOGIA LTDA"/>
  </r>
  <r>
    <s v="Setembro"/>
    <d v="2023-09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17"/>
    <s v="Valor Ref. NF Nº 3998 De IBIAEON CONTABILIDADE CONSULTORIA PATRIMONIAL AVALIACOES E INFORMATICA LTDA "/>
    <s v="3998_IBIAEON CONTABILIDADE CONSULTORIA PATRIMONIAL AVALIACOES E INFORMATICA LTDA"/>
  </r>
  <r>
    <s v="Setembro"/>
    <d v="2023-09-05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590.57"/>
    <s v="Valor Ref. NF Nº 194549 De WK WK SISTEMAS DE COMPUTACAO LTDA "/>
    <s v="194549_WK WK SISTEMAS DE COMPUTACAO LTDA"/>
  </r>
  <r>
    <s v="Outubro"/>
    <d v="2023-10-01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8976"/>
    <s v="Valor Ref. NF Nº 7204 De BUSSOLA TECNOLOGIA SOCIAL LTDA "/>
    <s v="7204_BUSSOLA TECNOLOGIA SOCIAL LTDA"/>
  </r>
  <r>
    <s v="Outubro"/>
    <d v="2023-10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7004"/>
    <s v="Valor Ref. NF Nº 10567 De WAE TECNOLOGIA LTDA "/>
    <s v="10567_WAE TECNOLOGIA LTDA"/>
  </r>
  <r>
    <s v="Outubro"/>
    <d v="2023-10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317"/>
    <s v="Valor Ref. NF Nº 4011 De IBIAEON CONTABILIDADE CONSULTORIA PATRIMONIAL AVALIACOES E INFORMATICA LTDA "/>
    <s v="4011_IBIAEON CONTABILIDADE CONSULTORIA PATRIMONIAL AVALIACOES E INFORMATICA LTDA"/>
  </r>
  <r>
    <s v="Outubro"/>
    <d v="2023-10-02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118"/>
    <s v="Valor Ref. NF Nº 1447 De CERTPONTO - REGISTRO VIRTUAL DE PONTO CERTIFICADO LTDA "/>
    <s v="1447_CERTPONTO - REGISTRO VIRTUAL DE PONTO CERTIFICADO LTDA"/>
  </r>
  <r>
    <s v="Outubro"/>
    <d v="2023-10-04T00:00:00"/>
    <s v="Tecnologia Da Informação"/>
    <s v="MANUT. SIST. INFORMATICA"/>
    <x v="10"/>
    <s v="Despesas diversas (outsourcing, licenças e manutenção de softwares, plataformas digitais, afiliações, despesas administrativas, logística, etc.)"/>
    <n v="423012"/>
    <n v="-1590.57"/>
    <s v="Valor Ref. NF Nº 196520 De WK WK SISTEMAS DE COMPUTACAO LTDA "/>
    <s v="196520_WK WK SISTEMAS DE COMPUTACAO LTDA"/>
  </r>
  <r>
    <s v="Novembro"/>
    <d v="2023-11-01T00:00:00"/>
    <s v="Tecnologia Da Informação"/>
    <s v="MANUT. SIST. INFORMATICA"/>
    <x v="5"/>
    <s v="Plano de Comunicação e Site"/>
    <s v="423012"/>
    <n v="-7004"/>
    <s v="Valor Ref. NF Nº 10610 De WAE TECNOLOGIA LTDA "/>
    <s v="10610_WAE TECNOLOGIA LTDA"/>
  </r>
  <r>
    <s v="Novembro"/>
    <d v="2023-11-01T00:00:00"/>
    <s v="Tecnologia Da Informação"/>
    <s v="MANUT. SIST. INFORMATICA"/>
    <x v="5"/>
    <s v="Plano de Comunicação e Site"/>
    <s v="423012"/>
    <n v="-1118"/>
    <s v="Valor Ref. NF Nº 1489 De CERTPONTO - REGISTRO VIRTUAL DE PONTO CERTIFICADO LTDA "/>
    <s v="1489_CERTPONTO - REGISTRO VIRTUAL DE PONTO CERTIFICADO LTDA"/>
  </r>
  <r>
    <s v="Novembro"/>
    <d v="2023-11-01T00:00:00"/>
    <s v="Tecnologia Da Informação"/>
    <s v="MANUT. SIST. INFORMATICA"/>
    <x v="5"/>
    <s v="Plano de Comunicação e Site"/>
    <s v="423012"/>
    <n v="-9321.82"/>
    <s v="Valor Ref. NF Nº 7457 De BUSSOLA TECNOLOGIA SOCIAL LTDA "/>
    <s v="7457_BUSSOLA TECNOLOGIA SOCIAL LTDA"/>
  </r>
  <r>
    <s v="Novembro"/>
    <d v="2023-11-01T00:00:00"/>
    <s v="Tecnologia Da Informação"/>
    <s v="MANUT. SIST. INFORMATICA"/>
    <x v="10"/>
    <s v="Despesas diversas (outsourcing, licenças e manutenção de softwares, plataformas digitais, afiliações, despesas administrativas, logística, etc.)"/>
    <s v="423012"/>
    <n v="-317"/>
    <s v="Valor Ref. NF Nº 4028 De IBIAEON CONTABILIDADE CONSULTORIA PATRIMONIAL AVALIACOES E INFORMATICA LTDA "/>
    <s v="4028_IBIAEON CONTABILIDADE CONSULTORIA PATRIMONIAL AVALIACOES E INFORMATICA LTDA"/>
  </r>
  <r>
    <s v="Novembro"/>
    <d v="2023-11-03T00:00:00"/>
    <s v="Tecnologia Da Informação"/>
    <s v="MANUT. SIST. INFORMATICA"/>
    <x v="10"/>
    <s v="Despesas diversas (outsourcing, licenças e manutenção de softwares, plataformas digitais, afiliações, despesas administrativas, logística, etc.)"/>
    <s v="423012"/>
    <n v="-1590.57"/>
    <s v="Valor Ref. NF Nº 198523 De WK WK SISTEMAS DE COMPUTACAO LTDA "/>
    <s v="198523_WK WK SISTEMAS DE COMPUTACAO LTDA"/>
  </r>
  <r>
    <s v="Dezembro"/>
    <d v="2023-12-01T00:00:00"/>
    <s v="Tecnologia Da Informação"/>
    <s v="MANUT. SIST. INFORMATICA"/>
    <x v="10"/>
    <s v="Despesas diversas (outsourcing, licenças e manutenção de softwares, plataformas digitais, afiliações, despesas administrativas, logística, etc.)"/>
    <s v="423012"/>
    <n v="-7004"/>
    <s v="Valor Ref. NF Nº 10655 De WAE TECNOLOGIA LTDA "/>
    <s v="10655_WAE TECNOLOGIA LTDA"/>
  </r>
  <r>
    <s v="Dezembro"/>
    <d v="2023-12-01T00:00:00"/>
    <s v="Tecnologia Da Informação"/>
    <s v="MANUT. SIST. INFORMATICA"/>
    <x v="10"/>
    <s v="Despesas diversas (outsourcing, licenças e manutenção de softwares, plataformas digitais, afiliações, despesas administrativas, logística, etc.)"/>
    <s v="423012"/>
    <n v="-1118"/>
    <s v="Valor Ref. NF Nº 1532 De CERTPONTO - REGISTRO VIRTUAL DE PONTO CERTIFICADO LTDA "/>
    <s v="1532_CERTPONTO - REGISTRO VIRTUAL DE PONTO CERTIFICADO LTDA"/>
  </r>
  <r>
    <s v="Dezembro"/>
    <d v="2023-12-01T00:00:00"/>
    <s v="Tecnologia Da Informação"/>
    <s v="MANUT. SIST. INFORMATICA"/>
    <x v="10"/>
    <s v="Despesas diversas (outsourcing, licenças e manutenção de softwares, plataformas digitais, afiliações, despesas administrativas, logística, etc.)"/>
    <s v="423012"/>
    <n v="-9321.82"/>
    <s v="Valor Ref. NF Nº 7713 De BUSSOLA TECNOLOGIA SOCIAL LTDA "/>
    <s v="7713_BUSSOLA TECNOLOGIA SOCIAL LTDA"/>
  </r>
  <r>
    <s v="Dezembro"/>
    <d v="2023-12-01T00:00:00"/>
    <s v="Tecnologia Da Informação"/>
    <s v="MANUT. SIST. INFORMATICA"/>
    <x v="10"/>
    <s v="Despesas diversas (outsourcing, licenças e manutenção de softwares, plataformas digitais, afiliações, despesas administrativas, logística, etc.)"/>
    <s v="423012"/>
    <n v="-317"/>
    <s v="Valor Ref. NF Nº 4051 De IBIAEON CONTABILIDADE CONSULTORIA PATRIMONIAL AVALIACOES E INFORMATICA LTDA "/>
    <s v="4051_IBIAEON CONTABILIDADE CONSULTORIA PATRIMONIAL AVALIACOES E INFORMATICA LTDA"/>
  </r>
  <r>
    <s v="Dezembro"/>
    <d v="2023-12-04T00:00:00"/>
    <s v="Tecnologia Da Informação"/>
    <s v="MANUT. SIST. INFORMATICA"/>
    <x v="10"/>
    <s v="Despesas diversas (outsourcing, licenças e manutenção de softwares, plataformas digitais, afiliações, despesas administrativas, logística, etc.)"/>
    <s v="423012"/>
    <n v="-1590.57"/>
    <s v="Valor Ref. NF Nº 199747 De WK WK SISTEMAS DE COMPUTACAO LTDA "/>
    <s v="199747_WK WK SISTEMAS DE COMPUTACAO LTDA"/>
  </r>
  <r>
    <s v="Julho"/>
    <d v="2023-07-25T00:00:00"/>
    <s v="Tecnologia Da Informação"/>
    <s v="MANUT.DE EQUIPAMENTO DE INFORMÁTICA "/>
    <x v="10"/>
    <s v="Despesas diversas (outsourcing, licenças e manutenção de softwares, plataformas digitais, afiliações, despesas administrativas, logística, etc.)"/>
    <n v="436021"/>
    <n v="-1913.65"/>
    <s v="Valor Ref. NF Nº 764609 De TAGUS-TEC SERVICOS TECNOLOGICOS LTDA "/>
    <s v="764609_TAGUS-TEC SERVICOS TECNOLOGICOS LTDA"/>
  </r>
  <r>
    <s v="Agosto"/>
    <d v="2023-08-10T00:00:00"/>
    <s v="Tecnologia Da Informação"/>
    <s v="MANUT.DE EQUIPAMENTO DE INFORMÁTICA "/>
    <x v="10"/>
    <s v="Despesas diversas (outsourcing, licenças e manutenção de softwares, plataformas digitais, afiliações, despesas administrativas, logística, etc.)"/>
    <n v="436021"/>
    <n v="-0.02"/>
    <s v="Pagto. juros/multas s/ doc. N. 764609-1/1 de TAGUS-TEC SERVICOS TECNOLOGICOS LTDA "/>
    <s v="764609-1/1_TAGUS-TEC SERVICOS TECNOLOGICOS LTDA"/>
  </r>
  <r>
    <s v="Janeiro"/>
    <d v="2023-01-13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274 De REFRIARTEC COMERCIO E REFRIGERACAO TECNICA LTDA "/>
    <s v="Valor Ref. NF Nº 10274 De REFRIARTEC COMERCIO E REFRIGERACAO TECNICA LTDA "/>
  </r>
  <r>
    <s v="Fevereiro"/>
    <d v="2023-02-03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309 De REFRIARTEC COMERCIO E REFRIGERACAO TECNICA LTDA "/>
    <s v="Valor Ref. NF Nº 10309 De REFRIARTEC COMERCIO E REFRIGERACAO TECNICA LTDA "/>
  </r>
  <r>
    <s v="Março"/>
    <d v="2023-03-23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403 De REFRIARTEC COMERCIO E REFRIGERACAO TECNICA LTDA "/>
    <s v="Valor Ref. NF Nº 10403 De REFRIARTEC COMERCIO E REFRIGERACAO TECNICA LTDA "/>
  </r>
  <r>
    <s v="Abril"/>
    <d v="2023-04-20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476 De REFRIARTEC COMERCIO E REFRIGERACAO TECNICA LTDA "/>
    <s v="Valor Ref. NF Nº 10476 De REFRIARTEC COMERCIO E REFRIGERACAO TECNICA LTDA "/>
  </r>
  <r>
    <s v="Maio"/>
    <d v="2023-05-16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507 De REFRIARTEC COMERCIO E REFRIGERACAO TECNICA LTDA "/>
    <s v="Valor Ref. NF Nº 10507 De REFRIARTEC COMERCIO E REFRIGERACAO TECNICA LTDA "/>
  </r>
  <r>
    <s v="Junho"/>
    <d v="2023-06-12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568 De REFRIARTEC COMERCIO E REFRIGERACAO TECNICA LTDA "/>
    <s v="Valor Ref. NF Nº 10568 De REFRIARTEC COMERCIO E REFRIGERACAO TECNICA LTDA "/>
  </r>
  <r>
    <s v="Junho"/>
    <d v="2023-06-13T00:00:00"/>
    <s v="Alvarenga"/>
    <s v="MANUTENCAO DE EQUIPAMENTOS"/>
    <x v="17"/>
    <s v="Conservação e manutenção de edificações (reparos, pinturas,  limpeza  de  caixa  de  água,  limpeza  de calhas, etc.)"/>
    <n v="423001"/>
    <n v="-1498"/>
    <s v="Valor Ref. NF Nº 10570 De REFRIARTEC COMERCIO E REFRIGERACAO TECNICA LTDA "/>
    <s v="10570_REFRIARTEC COMERCIO E REFRIGERACAO TECNICA LTDA"/>
  </r>
  <r>
    <s v="Junho"/>
    <d v="2023-06-14T00:00:00"/>
    <s v="Alvarenga"/>
    <s v="MANUTENCAO DE EQUIPAMENTOS"/>
    <x v="17"/>
    <s v="Conservação e manutenção de edificações (reparos, pinturas,  limpeza  de  caixa  de  água,  limpeza  de calhas, etc.)"/>
    <n v="423001"/>
    <n v="-1450"/>
    <s v="Valor Ref. NF Nº 10571 De REFRIARTEC COMERCIO E REFRIGERACAO TECNICA LTDA "/>
    <s v="10571_REFRIARTEC COMERCIO E REFRIGERACAO TECNICA LTDA"/>
  </r>
  <r>
    <s v="Julho"/>
    <d v="2023-07-11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626 De REFRIARTEC COMERCIO E REFRIGERACAO TECNICA LTDA "/>
    <s v="Valor Ref. NF Nº 10626 De REFRIARTEC COMERCIO E REFRIGERACAO TECNICA LTDA "/>
  </r>
  <r>
    <s v="Agosto"/>
    <d v="2023-08-01T00:00:00"/>
    <s v="Alvarenga"/>
    <s v="MANUTENCAO DE EQUIPAMENTOS"/>
    <x v="17"/>
    <s v="Conservação e manutenção de edificações (reparos, pinturas,  limpeza  de  caixa  de  água,  limpeza  de calhas, etc.)"/>
    <n v="423001"/>
    <n v="-1420"/>
    <s v="Valor Ref. NF Nº 10659 De REFRIARTEC COMERCIO E REFRIGERACAO TECNICA LTDA "/>
    <s v="10659_REFRIARTEC COMERCIO E REFRIGERACAO TECNICA LTDA"/>
  </r>
  <r>
    <s v="Agosto"/>
    <d v="2023-08-03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660 De REFRIARTEC COMERCIO E REFRIGERACAO TECNICA LTDA "/>
    <s v="Valor Ref. NF Nº 10660 De REFRIARTEC COMERCIO E REFRIGERACAO TECNICA LTDA "/>
  </r>
  <r>
    <s v="Setembro"/>
    <d v="2023-09-04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728 De REFRIARTEC COMERCIO E REFRIGERACAO TECNICA LTDA "/>
    <s v="Valor Ref. NF Nº 10728 De REFRIARTEC COMERCIO E REFRIGERACAO TECNICA LTDA "/>
  </r>
  <r>
    <s v="Outubro"/>
    <d v="2023-10-04T00:00:00"/>
    <s v="Alvarenga"/>
    <s v="MANUTENCAO DE EQUIPAMENTOS"/>
    <x v="17"/>
    <s v="Conservação e manutenção de edificações (reparos, pinturas,  limpeza  de  caixa  de  água,  limpeza  de calhas, etc.)"/>
    <n v="423001"/>
    <n v="-392.33"/>
    <s v="Valor Ref. NF Nº 10786 De REFRIARTEC COMERCIO E REFRIGERACAO TECNICA LTDA "/>
    <s v="Valor Ref. NF Nº 10786 De REFRIARTEC COMERCIO E REFRIGERACAO TECNICA LTDA "/>
  </r>
  <r>
    <s v="Novembro"/>
    <d v="2023-11-08T00:00:00"/>
    <s v="Alvarenga"/>
    <s v="MANUTENCAO DE EQUIPAMENTOS"/>
    <x v="17"/>
    <s v="Conservação e manutenção de edificações (reparos, pinturas,  limpeza  de  caixa  de  água,  limpeza  de calhas, etc.)"/>
    <s v="423001"/>
    <n v="-392.33"/>
    <s v="Valor Ref. NF Nº 10856 De REFRIARTEC COMERCIO E REFRIGERACAO TECNICA LTDA "/>
    <s v="Valor Ref. NF Nº 10856 De REFRIARTEC COMERCIO E REFRIGERACAO TECNICA LTDA "/>
  </r>
  <r>
    <s v="Dezembro"/>
    <d v="2023-12-04T00:00:00"/>
    <s v="Alvarenga"/>
    <s v="MANUTENCAO DE EQUIPAMENTOS"/>
    <x v="17"/>
    <s v="Conservação e manutenção de edificações (reparos, pinturas,  limpeza  de  caixa  de  água,  limpeza  de calhas, etc.)"/>
    <s v="423001"/>
    <n v="-392.33"/>
    <s v="Valor Ref. NF Nº 10893 De REFRIARTEC COMERCIO E REFRIGERACAO TECNICA LTDA "/>
    <s v="Valor Ref. NF Nº 10893 De REFRIARTEC COMERCIO E REFRIGERACAO TECNICA LTDA "/>
  </r>
  <r>
    <s v="Janeiro"/>
    <d v="2023-01-13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274 De REFRIARTEC COMERCIO E REFRIGERACAO TECNICA LTDA "/>
    <s v="Valor Ref. NF Nº 10274 De REFRIARTEC COMERCIO E REFRIGERACAO TECNICA LTDA "/>
  </r>
  <r>
    <s v="Fevereiro"/>
    <d v="2023-02-03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309 De REFRIARTEC COMERCIO E REFRIGERACAO TECNICA LTDA "/>
    <s v="Valor Ref. NF Nº 10309 De REFRIARTEC COMERCIO E REFRIGERACAO TECNICA LTDA "/>
  </r>
  <r>
    <s v="Março"/>
    <d v="2023-03-23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403 De REFRIARTEC COMERCIO E REFRIGERACAO TECNICA LTDA "/>
    <s v="Valor Ref. NF Nº 10403 De REFRIARTEC COMERCIO E REFRIGERACAO TECNICA LTDA "/>
  </r>
  <r>
    <s v="Abril"/>
    <d v="2023-04-20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476 De REFRIARTEC COMERCIO E REFRIGERACAO TECNICA LTDA "/>
    <s v="Valor Ref. NF Nº 10476 De REFRIARTEC COMERCIO E REFRIGERACAO TECNICA LTDA "/>
  </r>
  <r>
    <s v="Maio"/>
    <d v="2023-05-16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507 De REFRIARTEC COMERCIO E REFRIGERACAO TECNICA LTDA "/>
    <s v="Valor Ref. NF Nº 10507 De REFRIARTEC COMERCIO E REFRIGERACAO TECNICA LTDA "/>
  </r>
  <r>
    <s v="Junho"/>
    <d v="2023-06-12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568 De REFRIARTEC COMERCIO E REFRIGERACAO TECNICA LTDA "/>
    <s v="Valor Ref. NF Nº 10568 De REFRIARTEC COMERCIO E REFRIGERACAO TECNICA LTDA "/>
  </r>
  <r>
    <s v="Julho"/>
    <d v="2023-07-11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626 De REFRIARTEC COMERCIO E REFRIGERACAO TECNICA LTDA "/>
    <s v="Valor Ref. NF Nº 10626 De REFRIARTEC COMERCIO E REFRIGERACAO TECNICA LTDA "/>
  </r>
  <r>
    <s v="Agosto"/>
    <d v="2023-08-03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660 De REFRIARTEC COMERCIO E REFRIGERACAO TECNICA LTDA "/>
    <s v="Valor Ref. NF Nº 10660 De REFRIARTEC COMERCIO E REFRIGERACAO TECNICA LTDA "/>
  </r>
  <r>
    <s v="Setembro"/>
    <d v="2023-09-04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728 De REFRIARTEC COMERCIO E REFRIGERACAO TECNICA LTDA "/>
    <s v="Valor Ref. NF Nº 10728 De REFRIARTEC COMERCIO E REFRIGERACAO TECNICA LTDA "/>
  </r>
  <r>
    <s v="Outubro"/>
    <d v="2023-10-04T00:00:00"/>
    <s v="Brooklin"/>
    <s v="MANUTENCAO DE EQUIPAMENTOS"/>
    <x v="17"/>
    <s v="Conservação e manutenção de edificações (reparos, pinturas,  limpeza  de  caixa  de  água,  limpeza  de calhas, etc.)"/>
    <n v="423001"/>
    <n v="-359.63"/>
    <s v="Valor Ref. NF Nº 10786 De REFRIARTEC COMERCIO E REFRIGERACAO TECNICA LTDA "/>
    <s v="Valor Ref. NF Nº 10786 De REFRIARTEC COMERCIO E REFRIGERACAO TECNICA LTDA "/>
  </r>
  <r>
    <s v="Novembro"/>
    <d v="2023-11-08T00:00:00"/>
    <s v="Brooklin"/>
    <s v="MANUTENCAO DE EQUIPAMENTOS"/>
    <x v="17"/>
    <s v="Conservação e manutenção de edificações (reparos, pinturas,  limpeza  de  caixa  de  água,  limpeza  de calhas, etc.)"/>
    <s v="423001"/>
    <n v="-359.63"/>
    <s v="Valor Ref. NF Nº 10856 De REFRIARTEC COMERCIO E REFRIGERACAO TECNICA LTDA "/>
    <s v="Valor Ref. NF Nº 10856 De REFRIARTEC COMERCIO E REFRIGERACAO TECNICA LTDA "/>
  </r>
  <r>
    <s v="Dezembro"/>
    <d v="2023-12-04T00:00:00"/>
    <s v="Brooklin"/>
    <s v="MANUTENCAO DE EQUIPAMENTOS"/>
    <x v="17"/>
    <s v="Conservação e manutenção de edificações (reparos, pinturas,  limpeza  de  caixa  de  água,  limpeza  de calhas, etc.)"/>
    <s v="423001"/>
    <n v="-359.63"/>
    <s v="Valor Ref. NF Nº 10893 De REFRIARTEC COMERCIO E REFRIGERACAO TECNICA LTDA "/>
    <s v="Valor Ref. NF Nº 10893 De REFRIARTEC COMERCIO E REFRIGERACAO TECNICA LTDA "/>
  </r>
  <r>
    <s v="Janeiro"/>
    <d v="2023-01-09T00:00:00"/>
    <s v="Campo Limpo"/>
    <s v="MANUTENCAO DE EQUIPAMENTOS"/>
    <x v="17"/>
    <s v="Conservação e manutenção de edificações (reparos, pinturas,  limpeza  de  caixa  de  água,  limpeza  de calhas, etc.)"/>
    <n v="423001"/>
    <n v="-1198"/>
    <s v="Valor Ref. NF Nº 10258 De REFRIARTEC COMERCIO E REFRIGERACAO TECNICA LTDA "/>
    <s v="10258_REFRIARTEC COMERCIO E REFRIGERACAO TECNICA LTDA"/>
  </r>
  <r>
    <s v="Janeiro"/>
    <d v="2023-01-13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274 De REFRIARTEC COMERCIO E REFRIGERACAO TECNICA LTDA "/>
    <s v="Valor Ref. NF Nº 10274 De REFRIARTEC COMERCIO E REFRIGERACAO TECNICA LTDA "/>
  </r>
  <r>
    <s v="Fevereiro"/>
    <d v="2023-02-03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309 De REFRIARTEC COMERCIO E REFRIGERACAO TECNICA LTDA "/>
    <s v="Valor Ref. NF Nº 10309 De REFRIARTEC COMERCIO E REFRIGERACAO TECNICA LTDA "/>
  </r>
  <r>
    <s v="Março"/>
    <d v="2023-03-09T00:00:00"/>
    <s v="Campo Limpo"/>
    <s v="MANUTENCAO DE EQUIPAMENTOS"/>
    <x v="17"/>
    <s v="Conservação e manutenção de edificações (reparos, pinturas,  limpeza  de  caixa  de  água,  limpeza  de calhas, etc.)"/>
    <n v="423001"/>
    <n v="-1398"/>
    <s v="Valor Ref. NF Nº 10369 De REFRIARTEC COMERCIO E REFRIGERACAO TECNICA LTDA "/>
    <s v="10369_REFRIARTEC COMERCIO E REFRIGERACAO TECNICA LTDA"/>
  </r>
  <r>
    <s v="Março"/>
    <d v="2023-03-23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403 De REFRIARTEC COMERCIO E REFRIGERACAO TECNICA LTDA "/>
    <s v="Valor Ref. NF Nº 10403 De REFRIARTEC COMERCIO E REFRIGERACAO TECNICA LTDA "/>
  </r>
  <r>
    <s v="Abril"/>
    <d v="2023-04-17T00:00:00"/>
    <s v="Campo Limpo"/>
    <s v="MANUTENCAO DE EQUIPAMENTOS"/>
    <x v="17"/>
    <s v="Conservação e manutenção de edificações (reparos, pinturas,  limpeza  de  caixa  de  água,  limpeza  de calhas, etc.)"/>
    <n v="423001"/>
    <n v="-1466"/>
    <s v="Valor Ref. NF Nº 10463 De REFRIARTEC COMERCIO E REFRIGERACAO TECNICA LTDA "/>
    <s v="10463_REFRIARTEC COMERCIO E REFRIGERACAO TECNICA LTDA"/>
  </r>
  <r>
    <s v="Abril"/>
    <d v="2023-04-20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476 De REFRIARTEC COMERCIO E REFRIGERACAO TECNICA LTDA "/>
    <s v="Valor Ref. NF Nº 10476 De REFRIARTEC COMERCIO E REFRIGERACAO TECNICA LTDA "/>
  </r>
  <r>
    <s v="Maio"/>
    <d v="2023-05-16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507 De REFRIARTEC COMERCIO E REFRIGERACAO TECNICA LTDA "/>
    <s v="Valor Ref. NF Nº 10507 De REFRIARTEC COMERCIO E REFRIGERACAO TECNICA LTDA "/>
  </r>
  <r>
    <s v="Junho"/>
    <d v="2023-06-12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568 De REFRIARTEC COMERCIO E REFRIGERACAO TECNICA LTDA "/>
    <s v="Valor Ref. NF Nº 10568 De REFRIARTEC COMERCIO E REFRIGERACAO TECNICA LTDA "/>
  </r>
  <r>
    <s v="Julho"/>
    <d v="2023-07-11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626 De REFRIARTEC COMERCIO E REFRIGERACAO TECNICA LTDA "/>
    <s v="Valor Ref. NF Nº 10626 De REFRIARTEC COMERCIO E REFRIGERACAO TECNICA LTDA "/>
  </r>
  <r>
    <s v="Julho"/>
    <d v="2023-07-13T00:00:00"/>
    <s v="Campo Limpo"/>
    <s v="MANUTENCAO DE EQUIPAMENTOS"/>
    <x v="17"/>
    <s v="Conservação e manutenção de edificações (reparos, pinturas,  limpeza  de  caixa  de  água,  limpeza  de calhas, etc.)"/>
    <n v="423001"/>
    <n v="-1150"/>
    <s v="Valor Ref. NF Nº 10639 De REFRIARTEC COMERCIO E REFRIGERACAO TECNICA LTDA "/>
    <s v="10639_REFRIARTEC COMERCIO E REFRIGERACAO TECNICA LTDA"/>
  </r>
  <r>
    <s v="Julho"/>
    <d v="2023-07-19T00:00:00"/>
    <s v="Campo Limpo"/>
    <s v="MANUTENCAO DE EQUIPAMENTOS"/>
    <x v="17"/>
    <s v="Conservação e manutenção de edificações (reparos, pinturas,  limpeza  de  caixa  de  água,  limpeza  de calhas, etc.)"/>
    <n v="423001"/>
    <n v="-1082"/>
    <s v="Nota fiscal N. 6519 - Refriartec Com e Refrigeração Tecnica Ltda ME "/>
    <s v="6519 - Refriartec Com e Refrigeração Tecnica Ltda ME"/>
  </r>
  <r>
    <s v="Agosto"/>
    <d v="2023-08-03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660 De REFRIARTEC COMERCIO E REFRIGERACAO TECNICA LTDA "/>
    <s v="Valor Ref. NF Nº 10660 De REFRIARTEC COMERCIO E REFRIGERACAO TECNICA LTDA "/>
  </r>
  <r>
    <s v="Setembro"/>
    <d v="2023-09-04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728 De REFRIARTEC COMERCIO E REFRIGERACAO TECNICA LTDA "/>
    <s v="Valor Ref. NF Nº 10728 De REFRIARTEC COMERCIO E REFRIGERACAO TECNICA LTDA "/>
  </r>
  <r>
    <s v="Outubro"/>
    <d v="2023-10-04T00:00:00"/>
    <s v="Campo Limpo"/>
    <s v="MANUTENCAO DE EQUIPAMENTOS"/>
    <x v="17"/>
    <s v="Conservação e manutenção de edificações (reparos, pinturas,  limpeza  de  caixa  de  água,  limpeza  de calhas, etc.)"/>
    <n v="423001"/>
    <n v="-261.55"/>
    <s v="Valor Ref. NF Nº 10786 De REFRIARTEC COMERCIO E REFRIGERACAO TECNICA LTDA "/>
    <s v="Valor Ref. NF Nº 10786 De REFRIARTEC COMERCIO E REFRIGERACAO TECNICA LTDA "/>
  </r>
  <r>
    <s v="Novembro"/>
    <d v="2023-11-08T00:00:00"/>
    <s v="Campo Limpo"/>
    <s v="MANUTENCAO DE EQUIPAMENTOS"/>
    <x v="17"/>
    <s v="Conservação e manutenção de edificações (reparos, pinturas,  limpeza  de  caixa  de  água,  limpeza  de calhas, etc.)"/>
    <s v="423001"/>
    <n v="-261.55"/>
    <s v="Valor Ref. NF Nº 10856 De REFRIARTEC COMERCIO E REFRIGERACAO TECNICA LTDA "/>
    <s v="Valor Ref. NF Nº 10856 De REFRIARTEC COMERCIO E REFRIGERACAO TECNICA LTDA "/>
  </r>
  <r>
    <s v="Dezembro"/>
    <d v="2023-12-04T00:00:00"/>
    <s v="Campo Limpo"/>
    <s v="MANUTENCAO DE EQUIPAMENTOS"/>
    <x v="17"/>
    <s v="Conservação e manutenção de edificações (reparos, pinturas,  limpeza  de  caixa  de  água,  limpeza  de calhas, etc.)"/>
    <s v="423001"/>
    <n v="-261.55"/>
    <s v="Valor Ref. NF Nº 10893 De REFRIARTEC COMERCIO E REFRIGERACAO TECNICA LTDA "/>
    <s v="Valor Ref. NF Nº 10893 De REFRIARTEC COMERCIO E REFRIGERACAO TECNICA LTDA "/>
  </r>
  <r>
    <s v="Janeiro"/>
    <d v="2023-01-13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274 De REFRIARTEC COMERCIO E REFRIGERACAO TECNICA LTDA "/>
    <s v="Valor Ref. NF Nº 10274 De REFRIARTEC COMERCIO E REFRIGERACAO TECNICA LTDA "/>
  </r>
  <r>
    <s v="Fevereiro"/>
    <d v="2023-02-03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309 De REFRIARTEC COMERCIO E REFRIGERACAO TECNICA LTDA "/>
    <s v="Valor Ref. NF Nº 10309 De REFRIARTEC COMERCIO E REFRIGERACAO TECNICA LTDA "/>
  </r>
  <r>
    <s v="Fevereiro"/>
    <d v="2023-02-28T00:00:00"/>
    <s v="Casa Blanca"/>
    <s v="MANUTENCAO DE EQUIPAMENTOS"/>
    <x v="17"/>
    <s v="Conservação e manutenção de edificações (reparos, pinturas,  limpeza  de  caixa  de  água,  limpeza  de calhas, etc.)"/>
    <n v="423001"/>
    <n v="-1084.1199999999999"/>
    <s v="Pagto. ref. Manutenção de Impressora (Fatura 7016 - Selbetti Tecnologia S.A) "/>
    <s v="Manutenção de Impressora (Fatura 7016 - Selbetti Tecnologia S.A)"/>
  </r>
  <r>
    <s v="Março"/>
    <d v="2023-03-23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403 De REFRIARTEC COMERCIO E REFRIGERACAO TECNICA LTDA "/>
    <s v="Valor Ref. NF Nº 10403 De REFRIARTEC COMERCIO E REFRIGERACAO TECNICA LTDA "/>
  </r>
  <r>
    <s v="Abril"/>
    <d v="2023-04-20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476 De REFRIARTEC COMERCIO E REFRIGERACAO TECNICA LTDA "/>
    <s v="Valor Ref. NF Nº 10476 De REFRIARTEC COMERCIO E REFRIGERACAO TECNICA LTDA "/>
  </r>
  <r>
    <s v="Maio"/>
    <d v="2023-05-16T00:00:00"/>
    <s v="Casa Blanca"/>
    <s v="MANUTENCAO DE EQUIPAMENTOS"/>
    <x v="17"/>
    <s v="Conservação e manutenção de edificações (reparos, pinturas,  limpeza  de  caixa  de  água,  limpeza  de calhas, etc.)"/>
    <n v="423001"/>
    <n v="-326.94"/>
    <s v="Valor Ref. NF Nº 10507 De REFRIARTEC COMERCIO E REFRIGERACAO TECNICA LTDA "/>
    <s v="Valor Ref. NF Nº 10507 De REFRIARTEC COMERCIO E REFRIGERACAO TECNICA LTDA "/>
  </r>
  <r>
    <s v="Junho"/>
    <d v="2023-06-12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568 De REFRIARTEC COMERCIO E REFRIGERACAO TECNICA LTDA "/>
    <s v="Valor Ref. NF Nº 10568 De REFRIARTEC COMERCIO E REFRIGERACAO TECNICA LTDA "/>
  </r>
  <r>
    <s v="Julho"/>
    <d v="2023-07-11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626 De REFRIARTEC COMERCIO E REFRIGERACAO TECNICA LTDA "/>
    <s v="Valor Ref. NF Nº 10626 De REFRIARTEC COMERCIO E REFRIGERACAO TECNICA LTDA "/>
  </r>
  <r>
    <s v="Agosto"/>
    <d v="2023-08-03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660 De REFRIARTEC COMERCIO E REFRIGERACAO TECNICA LTDA "/>
    <s v="Valor Ref. NF Nº 10660 De REFRIARTEC COMERCIO E REFRIGERACAO TECNICA LTDA "/>
  </r>
  <r>
    <s v="Setembro"/>
    <d v="2023-09-04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728 De REFRIARTEC COMERCIO E REFRIGERACAO TECNICA LTDA "/>
    <s v="Valor Ref. NF Nº 10728 De REFRIARTEC COMERCIO E REFRIGERACAO TECNICA LTDA "/>
  </r>
  <r>
    <s v="Outubro"/>
    <d v="2023-10-04T00:00:00"/>
    <s v="Casa Blanca"/>
    <s v="MANUTENCAO DE EQUIPAMENTOS"/>
    <x v="17"/>
    <s v="Conservação e manutenção de edificações (reparos, pinturas,  limpeza  de  caixa  de  água,  limpeza  de calhas, etc.)"/>
    <n v="423001"/>
    <n v="-326.93"/>
    <s v="Valor Ref. NF Nº 10786 De REFRIARTEC COMERCIO E REFRIGERACAO TECNICA LTDA "/>
    <s v="Valor Ref. NF Nº 10786 De REFRIARTEC COMERCIO E REFRIGERACAO TECNICA LTDA "/>
  </r>
  <r>
    <s v="Novembro"/>
    <d v="2023-11-08T00:00:00"/>
    <s v="Casa Blanca"/>
    <s v="MANUTENCAO DE EQUIPAMENTOS"/>
    <x v="17"/>
    <s v="Conservação e manutenção de edificações (reparos, pinturas,  limpeza  de  caixa  de  água,  limpeza  de calhas, etc.)"/>
    <s v="423001"/>
    <n v="-326.93"/>
    <s v="Valor Ref. NF Nº 10856 De REFRIARTEC COMERCIO E REFRIGERACAO TECNICA LTDA "/>
    <s v="Valor Ref. NF Nº 10856 De REFRIARTEC COMERCIO E REFRIGERACAO TECNICA LTDA "/>
  </r>
  <r>
    <s v="Dezembro"/>
    <d v="2023-12-04T00:00:00"/>
    <s v="Casa Blanca"/>
    <s v="MANUTENCAO DE EQUIPAMENTOS"/>
    <x v="17"/>
    <s v="Conservação e manutenção de edificações (reparos, pinturas,  limpeza  de  caixa  de  água,  limpeza  de calhas, etc.)"/>
    <s v="423001"/>
    <n v="-326.93"/>
    <s v="Valor Ref. NF Nº 10893 De REFRIARTEC COMERCIO E REFRIGERACAO TECNICA LTDA "/>
    <s v="Valor Ref. NF Nº 10893 De REFRIARTEC COMERCIO E REFRIGERACAO TECNICA LTDA "/>
  </r>
  <r>
    <s v="Janeiro"/>
    <d v="2023-01-13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274 De REFRIARTEC COMERCIO E REFRIGERACAO TECNICA LTDA "/>
    <s v="Valor Ref. NF Nº 10274 De REFRIARTEC COMERCIO E REFRIGERACAO TECNICA LTDA "/>
  </r>
  <r>
    <s v="Fevereiro"/>
    <d v="2023-02-03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309 De REFRIARTEC COMERCIO E REFRIGERACAO TECNICA LTDA "/>
    <s v="Valor Ref. NF Nº 10309 De REFRIARTEC COMERCIO E REFRIGERACAO TECNICA LTDA "/>
  </r>
  <r>
    <s v="Março"/>
    <d v="2023-03-23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403 De REFRIARTEC COMERCIO E REFRIGERACAO TECNICA LTDA "/>
    <s v="Valor Ref. NF Nº 10403 De REFRIARTEC COMERCIO E REFRIGERACAO TECNICA LTDA "/>
  </r>
  <r>
    <s v="Abril"/>
    <d v="2023-04-20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476 De REFRIARTEC COMERCIO E REFRIGERACAO TECNICA LTDA "/>
    <s v="Valor Ref. NF Nº 10476 De REFRIARTEC COMERCIO E REFRIGERACAO TECNICA LTDA "/>
  </r>
  <r>
    <s v="Maio"/>
    <d v="2023-05-16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507 De REFRIARTEC COMERCIO E REFRIGERACAO TECNICA LTDA "/>
    <s v="Valor Ref. NF Nº 10507 De REFRIARTEC COMERCIO E REFRIGERACAO TECNICA LTDA "/>
  </r>
  <r>
    <s v="Junho"/>
    <d v="2023-06-12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568 De REFRIARTEC COMERCIO E REFRIGERACAO TECNICA LTDA "/>
    <s v="Valor Ref. NF Nº 10568 De REFRIARTEC COMERCIO E REFRIGERACAO TECNICA LTDA "/>
  </r>
  <r>
    <s v="Julho"/>
    <d v="2023-07-11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626 De REFRIARTEC COMERCIO E REFRIGERACAO TECNICA LTDA "/>
    <s v="Valor Ref. NF Nº 10626 De REFRIARTEC COMERCIO E REFRIGERACAO TECNICA LTDA "/>
  </r>
  <r>
    <s v="Agosto"/>
    <d v="2023-08-03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660 De REFRIARTEC COMERCIO E REFRIGERACAO TECNICA LTDA "/>
    <s v="Valor Ref. NF Nº 10660 De REFRIARTEC COMERCIO E REFRIGERACAO TECNICA LTDA "/>
  </r>
  <r>
    <s v="Setembro"/>
    <d v="2023-09-04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728 De REFRIARTEC COMERCIO E REFRIGERACAO TECNICA LTDA "/>
    <s v="Valor Ref. NF Nº 10728 De REFRIARTEC COMERCIO E REFRIGERACAO TECNICA LTDA "/>
  </r>
  <r>
    <s v="Outubro"/>
    <d v="2023-10-04T00:00:00"/>
    <s v="Cidade Dutra"/>
    <s v="MANUTENCAO DE EQUIPAMENTOS"/>
    <x v="17"/>
    <s v="Conservação e manutenção de edificações (reparos, pinturas,  limpeza  de  caixa  de  água,  limpeza  de calhas, etc.)"/>
    <n v="423001"/>
    <n v="-272.45"/>
    <s v="Valor Ref. NF Nº 10786 De REFRIARTEC COMERCIO E REFRIGERACAO TECNICA LTDA "/>
    <s v="Valor Ref. NF Nº 10786 De REFRIARTEC COMERCIO E REFRIGERACAO TECNICA LTDA "/>
  </r>
  <r>
    <s v="Novembro"/>
    <d v="2023-11-08T00:00:00"/>
    <s v="Cidade Dutra"/>
    <s v="MANUTENCAO DE EQUIPAMENTOS"/>
    <x v="17"/>
    <s v="Conservação e manutenção de edificações (reparos, pinturas,  limpeza  de  caixa  de  água,  limpeza  de calhas, etc.)"/>
    <s v="423001"/>
    <n v="-272.45"/>
    <s v="Valor Ref. NF Nº 10856 De REFRIARTEC COMERCIO E REFRIGERACAO TECNICA LTDA "/>
    <s v="Valor Ref. NF Nº 10856 De REFRIARTEC COMERCIO E REFRIGERACAO TECNICA LTDA "/>
  </r>
  <r>
    <s v="Dezembro"/>
    <d v="2023-12-04T00:00:00"/>
    <s v="Cidade Dutra"/>
    <s v="MANUTENCAO DE EQUIPAMENTOS"/>
    <x v="17"/>
    <s v="Conservação e manutenção de edificações (reparos, pinturas,  limpeza  de  caixa  de  água,  limpeza  de calhas, etc.)"/>
    <s v="423001"/>
    <n v="-272.45"/>
    <s v="Valor Ref. NF Nº 10893 De REFRIARTEC COMERCIO E REFRIGERACAO TECNICA LTDA "/>
    <s v="Valor Ref. NF Nº 10893 De REFRIARTEC COMERCIO E REFRIGERACAO TECNICA LTDA "/>
  </r>
  <r>
    <s v="Julho"/>
    <d v="2023-07-25T00:00:00"/>
    <s v="CONSERTO E MANUTENÇÃO DE INSTRUMENTOS"/>
    <s v="MANUTENCAO DE EQUIPAMENTOS"/>
    <x v="25"/>
    <s v="Conserto, Manutenção e Aquisição de Acessórios e Suprimentos de Instrumentos Musicais"/>
    <n v="423001"/>
    <n v="-1210"/>
    <s v="Valor Ref. NF Nº 2684 De ELETRONICA REGE INDUSTRIA E COMERCIO LTDA "/>
    <s v="2684_ELETRONICA REGE INDUSTRIA E COMERCIO LTDA"/>
  </r>
  <r>
    <s v="Março"/>
    <d v="2023-03-27T00:00:00"/>
    <s v="Equipamentos E Suprimentos"/>
    <s v="MANUTENCAO DE EQUIPAMENTOS"/>
    <x v="17"/>
    <s v="Conservação e manutenção de edificações (reparos, pinturas,  limpeza  de  caixa  de  água,  limpeza  de calhas, etc.)"/>
    <n v="423001"/>
    <n v="-870"/>
    <s v="Valor Ref. NF Nº 402 De MICROOMATEC COMERCIO E SERVICOS LTDA "/>
    <s v="402_MICROOMATEC COMERCIO E SERVICOS LTDA"/>
  </r>
  <r>
    <s v="Agosto"/>
    <d v="2023-08-22T00:00:00"/>
    <s v="Equipamentos E Suprimentos"/>
    <s v="MANUTENCAO DE EQUIPAMENTOS"/>
    <x v="17"/>
    <s v="Conservação e manutenção de edificações (reparos, pinturas,  limpeza  de  caixa  de  água,  limpeza  de calhas, etc.)"/>
    <n v="423001"/>
    <n v="-197"/>
    <s v="Valor Ref. NF Nº 787 De DAR TV ELETRONICA LTDA "/>
    <s v="787_DAR TV ELETRONICA LTDA"/>
  </r>
  <r>
    <s v="Abril"/>
    <d v="2023-04-28T00:00:00"/>
    <s v="Financeiro"/>
    <s v="MANUTENCAO DE EQUIPAMENTOS"/>
    <x v="17"/>
    <s v="Conservação e manutenção de edificações (reparos, pinturas,  limpeza  de  caixa  de  água,  limpeza  de calhas, etc.)"/>
    <n v="423001"/>
    <n v="-50"/>
    <s v="Baixa referente a Fundo Fixo 03/2023 "/>
    <s v="Baixa referente a Fundo Fixo 03/2023"/>
  </r>
  <r>
    <s v="Janeiro"/>
    <d v="2023-01-13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274 De REFRIARTEC COMERCIO E REFRIGERACAO TECNICA LTDA "/>
    <s v="Valor Ref. NF Nº 10274 De REFRIARTEC COMERCIO E REFRIGERACAO TECNICA LTDA "/>
  </r>
  <r>
    <s v="Fevereiro"/>
    <d v="2023-02-03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309 De REFRIARTEC COMERCIO E REFRIGERACAO TECNICA LTDA "/>
    <s v="Valor Ref. NF Nº 10309 De REFRIARTEC COMERCIO E REFRIGERACAO TECNICA LTDA "/>
  </r>
  <r>
    <s v="Março"/>
    <d v="2023-03-23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403 De REFRIARTEC COMERCIO E REFRIGERACAO TECNICA LTDA "/>
    <s v="Valor Ref. NF Nº 10403 De REFRIARTEC COMERCIO E REFRIGERACAO TECNICA LTDA "/>
  </r>
  <r>
    <s v="Abril"/>
    <d v="2023-04-20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476 De REFRIARTEC COMERCIO E REFRIGERACAO TECNICA LTDA "/>
    <s v="Valor Ref. NF Nº 10476 De REFRIARTEC COMERCIO E REFRIGERACAO TECNICA LTDA "/>
  </r>
  <r>
    <s v="Maio"/>
    <d v="2023-05-16T00:00:00"/>
    <s v="Jambeiro"/>
    <s v="MANUTENCAO DE EQUIPAMENTOS"/>
    <x v="17"/>
    <s v="Conservação e manutenção de edificações (reparos, pinturas,  limpeza  de  caixa  de  água,  limpeza  de calhas, etc.)"/>
    <n v="423001"/>
    <n v="-326.94"/>
    <s v="Valor Ref. NF Nº 10507 De REFRIARTEC COMERCIO E REFRIGERACAO TECNICA LTDA "/>
    <s v="Valor Ref. NF Nº 10507 De REFRIARTEC COMERCIO E REFRIGERACAO TECNICA LTDA "/>
  </r>
  <r>
    <s v="Junho"/>
    <d v="2023-06-12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568 De REFRIARTEC COMERCIO E REFRIGERACAO TECNICA LTDA "/>
    <s v="Valor Ref. NF Nº 10568 De REFRIARTEC COMERCIO E REFRIGERACAO TECNICA LTDA "/>
  </r>
  <r>
    <s v="Julho"/>
    <d v="2023-07-11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626 De REFRIARTEC COMERCIO E REFRIGERACAO TECNICA LTDA "/>
    <s v="Valor Ref. NF Nº 10626 De REFRIARTEC COMERCIO E REFRIGERACAO TECNICA LTDA "/>
  </r>
  <r>
    <s v="Agosto"/>
    <d v="2023-08-03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660 De REFRIARTEC COMERCIO E REFRIGERACAO TECNICA LTDA "/>
    <s v="Valor Ref. NF Nº 10660 De REFRIARTEC COMERCIO E REFRIGERACAO TECNICA LTDA "/>
  </r>
  <r>
    <s v="Setembro"/>
    <d v="2023-09-04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728 De REFRIARTEC COMERCIO E REFRIGERACAO TECNICA LTDA "/>
    <s v="Valor Ref. NF Nº 10728 De REFRIARTEC COMERCIO E REFRIGERACAO TECNICA LTDA "/>
  </r>
  <r>
    <s v="Outubro"/>
    <d v="2023-10-04T00:00:00"/>
    <s v="Jambeiro"/>
    <s v="MANUTENCAO DE EQUIPAMENTOS"/>
    <x v="17"/>
    <s v="Conservação e manutenção de edificações (reparos, pinturas,  limpeza  de  caixa  de  água,  limpeza  de calhas, etc.)"/>
    <n v="423001"/>
    <n v="-326.93"/>
    <s v="Valor Ref. NF Nº 10786 De REFRIARTEC COMERCIO E REFRIGERACAO TECNICA LTDA "/>
    <s v="Valor Ref. NF Nº 10786 De REFRIARTEC COMERCIO E REFRIGERACAO TECNICA LTDA "/>
  </r>
  <r>
    <s v="Novembro"/>
    <d v="2023-11-08T00:00:00"/>
    <s v="Jambeiro"/>
    <s v="MANUTENCAO DE EQUIPAMENTOS"/>
    <x v="17"/>
    <s v="Conservação e manutenção de edificações (reparos, pinturas,  limpeza  de  caixa  de  água,  limpeza  de calhas, etc.)"/>
    <s v="423001"/>
    <n v="-326.93"/>
    <s v="Valor Ref. NF Nº 10856 De REFRIARTEC COMERCIO E REFRIGERACAO TECNICA LTDA "/>
    <s v="Valor Ref. NF Nº 10856 De REFRIARTEC COMERCIO E REFRIGERACAO TECNICA LTDA "/>
  </r>
  <r>
    <s v="Dezembro"/>
    <d v="2023-12-04T00:00:00"/>
    <s v="Jambeiro"/>
    <s v="MANUTENCAO DE EQUIPAMENTOS"/>
    <x v="17"/>
    <s v="Conservação e manutenção de edificações (reparos, pinturas,  limpeza  de  caixa  de  água,  limpeza  de calhas, etc.)"/>
    <s v="423001"/>
    <n v="-326.93"/>
    <s v="Valor Ref. NF Nº 10893 De REFRIARTEC COMERCIO E REFRIGERACAO TECNICA LTDA "/>
    <s v="Valor Ref. NF Nº 10893 De REFRIARTEC COMERCIO E REFRIGERACAO TECNICA LTDA "/>
  </r>
  <r>
    <s v="Janeiro"/>
    <d v="2023-01-13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274 De REFRIARTEC COMERCIO E REFRIGERACAO TECNICA LTDA "/>
    <s v="Valor Ref. NF Nº 10274 De REFRIARTEC COMERCIO E REFRIGERACAO TECNICA LTDA "/>
  </r>
  <r>
    <s v="Fevereiro"/>
    <d v="2023-02-03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309 De REFRIARTEC COMERCIO E REFRIGERACAO TECNICA LTDA "/>
    <s v="Valor Ref. NF Nº 10309 De REFRIARTEC COMERCIO E REFRIGERACAO TECNICA LTDA "/>
  </r>
  <r>
    <s v="Março"/>
    <d v="2023-03-23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403 De REFRIARTEC COMERCIO E REFRIGERACAO TECNICA LTDA "/>
    <s v="Valor Ref. NF Nº 10403 De REFRIARTEC COMERCIO E REFRIGERACAO TECNICA LTDA "/>
  </r>
  <r>
    <s v="Abril"/>
    <d v="2023-04-20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476 De REFRIARTEC COMERCIO E REFRIGERACAO TECNICA LTDA "/>
    <s v="Valor Ref. NF Nº 10476 De REFRIARTEC COMERCIO E REFRIGERACAO TECNICA LTDA "/>
  </r>
  <r>
    <s v="Maio"/>
    <d v="2023-05-16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507 De REFRIARTEC COMERCIO E REFRIGERACAO TECNICA LTDA "/>
    <s v="Valor Ref. NF Nº 10507 De REFRIARTEC COMERCIO E REFRIGERACAO TECNICA LTDA "/>
  </r>
  <r>
    <s v="Junho"/>
    <d v="2023-06-12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568 De REFRIARTEC COMERCIO E REFRIGERACAO TECNICA LTDA "/>
    <s v="Valor Ref. NF Nº 10568 De REFRIARTEC COMERCIO E REFRIGERACAO TECNICA LTDA "/>
  </r>
  <r>
    <s v="Julho"/>
    <d v="2023-07-11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626 De REFRIARTEC COMERCIO E REFRIGERACAO TECNICA LTDA "/>
    <s v="Valor Ref. NF Nº 10626 De REFRIARTEC COMERCIO E REFRIGERACAO TECNICA LTDA "/>
  </r>
  <r>
    <s v="Agosto"/>
    <d v="2023-08-03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660 De REFRIARTEC COMERCIO E REFRIGERACAO TECNICA LTDA "/>
    <s v="Valor Ref. NF Nº 10660 De REFRIARTEC COMERCIO E REFRIGERACAO TECNICA LTDA "/>
  </r>
  <r>
    <s v="Setembro"/>
    <d v="2023-09-04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728 De REFRIARTEC COMERCIO E REFRIGERACAO TECNICA LTDA "/>
    <s v="Valor Ref. NF Nº 10728 De REFRIARTEC COMERCIO E REFRIGERACAO TECNICA LTDA "/>
  </r>
  <r>
    <s v="Outubro"/>
    <d v="2023-10-04T00:00:00"/>
    <s v="Júlio Prestes"/>
    <s v="MANUTENCAO DE EQUIPAMENTOS"/>
    <x v="17"/>
    <s v="Conservação e manutenção de edificações (reparos, pinturas,  limpeza  de  caixa  de  água,  limpeza  de calhas, etc.)"/>
    <n v="423001"/>
    <n v="-645.16"/>
    <s v="Valor Ref. NF Nº 10786 De REFRIARTEC COMERCIO E REFRIGERACAO TECNICA LTDA "/>
    <s v="Valor Ref. NF Nº 10786 De REFRIARTEC COMERCIO E REFRIGERACAO TECNICA LTDA "/>
  </r>
  <r>
    <s v="Novembro"/>
    <d v="2023-11-08T00:00:00"/>
    <s v="Júlio Prestes"/>
    <s v="MANUTENCAO DE EQUIPAMENTOS"/>
    <x v="17"/>
    <s v="Conservação e manutenção de edificações (reparos, pinturas,  limpeza  de  caixa  de  água,  limpeza  de calhas, etc.)"/>
    <s v="423001"/>
    <n v="-645.16"/>
    <s v="Valor Ref. NF Nº 10856 De REFRIARTEC COMERCIO E REFRIGERACAO TECNICA LTDA "/>
    <s v="Valor Ref. NF Nº 10856 De REFRIARTEC COMERCIO E REFRIGERACAO TECNICA LTDA "/>
  </r>
  <r>
    <s v="Dezembro"/>
    <d v="2023-12-04T00:00:00"/>
    <s v="Júlio Prestes"/>
    <s v="MANUTENCAO DE EQUIPAMENTOS"/>
    <x v="17"/>
    <s v="Conservação e manutenção de edificações (reparos, pinturas,  limpeza  de  caixa  de  água,  limpeza  de calhas, etc.)"/>
    <s v="423001"/>
    <n v="-645.16"/>
    <s v="Valor Ref. NF Nº 10893 De REFRIARTEC COMERCIO E REFRIGERACAO TECNICA LTDA "/>
    <s v="Valor Ref. NF Nº 10893 De REFRIARTEC COMERCIO E REFRIGERACAO TECNICA LTDA "/>
  </r>
  <r>
    <s v="Janeiro"/>
    <d v="2023-01-06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89.8"/>
    <s v="Valor Ref. NF Nº 1454 De TELERREAL TELECOM INFORMATICA E TELECOMUNICACOES EIRELI "/>
    <s v="1454_TELERREAL TELECOM INFORMATICA E TELECOMUNICACOES EIRELI"/>
  </r>
  <r>
    <s v="Janeiro"/>
    <d v="2023-01-13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274 De REFRIARTEC COMERCIO E REFRIGERACAO TECNICA LTDA "/>
    <s v="10274_REFRIARTEC COMERCIO E REFRIGERACAO TECNICA LTDA"/>
  </r>
  <r>
    <s v="Fevereiro"/>
    <d v="2023-02-02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89.8"/>
    <s v="Valor Ref. NF Nº 1468 De TELERREAL TELECOM INFORMATICA E TELECOMUNICACOES EIRELI "/>
    <s v="1468_TELERREAL TELECOM INFORMATICA E TELECOMUNICACOES EIRELI"/>
  </r>
  <r>
    <s v="Fevereiro"/>
    <d v="2023-02-03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309 De REFRIARTEC COMERCIO E REFRIGERACAO TECNICA LTDA "/>
    <s v="10309_REFRIARTEC COMERCIO E REFRIGERACAO TECNICA LTDA"/>
  </r>
  <r>
    <s v="Março"/>
    <d v="2023-03-03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89.8"/>
    <s v="Valor Ref. NF Nº 1483 De TELERREAL TELECOM INFORMATICA E TELECOMUNICACOES EIRELI "/>
    <s v="1483_TELERREAL TELECOM INFORMATICA E TELECOMUNICACOES EIRELI"/>
  </r>
  <r>
    <s v="Março"/>
    <d v="2023-03-23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403 De REFRIARTEC COMERCIO E REFRIGERACAO TECNICA LTDA "/>
    <s v="10403_REFRIARTEC COMERCIO E REFRIGERACAO TECNICA LTDA"/>
  </r>
  <r>
    <s v="Abril"/>
    <d v="2023-04-05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96.7"/>
    <s v="Valor Ref. NF Nº 1499 De TELERREAL TELECOM INFORMATICA E TELECOMUNICACOES EIRELI "/>
    <s v="1499_TELERREAL TELECOM INFORMATICA E TELECOMUNICACOES EIRELI"/>
  </r>
  <r>
    <s v="Abril"/>
    <d v="2023-04-20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476 De REFRIARTEC COMERCIO E REFRIGERACAO TECNICA LTDA "/>
    <s v="10476_REFRIARTEC COMERCIO E REFRIGERACAO TECNICA LTDA"/>
  </r>
  <r>
    <s v="Maio"/>
    <d v="2023-05-16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507 De REFRIARTEC COMERCIO E REFRIGERACAO TECNICA LTDA "/>
    <s v="10507_REFRIARTEC COMERCIO E REFRIGERACAO TECNICA LTDA"/>
  </r>
  <r>
    <s v="Junho"/>
    <d v="2023-06-05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96.7"/>
    <s v="Valor Ref. NF Nº 1525 De TELERREAL TELECOM INFORMATICA E TELECOMUNICACOES EIRELI "/>
    <s v="1525_TELERREAL TELECOM INFORMATICA E TELECOMUNICACOES EIRELI"/>
  </r>
  <r>
    <s v="Junho"/>
    <d v="2023-06-12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568 De REFRIARTEC COMERCIO E REFRIGERACAO TECNICA LTDA "/>
    <s v="10568_REFRIARTEC COMERCIO E REFRIGERACAO TECNICA LTDA"/>
  </r>
  <r>
    <s v="Julho"/>
    <d v="2023-07-03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96.7"/>
    <s v="Valor Ref. NF Nº 1540 De TELERREAL TELECOM INFORMATICA E TELECOMUNICACOES EIRELI "/>
    <s v="1540_TELERREAL TELECOM INFORMATICA E TELECOMUNICACOES EIRELI"/>
  </r>
  <r>
    <s v="Julho"/>
    <d v="2023-07-11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626 De REFRIARTEC COMERCIO E REFRIGERACAO TECNICA LTDA "/>
    <s v="10626_REFRIARTEC COMERCIO E REFRIGERACAO TECNICA LTDA"/>
  </r>
  <r>
    <s v="Julho"/>
    <d v="2023-07-19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1498"/>
    <s v="Valor Ref. NF Nº 10643 De REFRIARTEC COMERCIO E REFRIGERACAO TECNICA LTDA "/>
    <s v="10643_REFRIARTEC COMERCIO E REFRIGERACAO TECNICA LTDA"/>
  </r>
  <r>
    <s v="Agosto"/>
    <d v="2023-08-03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660 De REFRIARTEC COMERCIO E REFRIGERACAO TECNICA LTDA "/>
    <s v="10660_REFRIARTEC COMERCIO E REFRIGERACAO TECNICA LTDA"/>
  </r>
  <r>
    <s v="Agosto"/>
    <d v="2023-08-04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96.7"/>
    <s v="Valor Ref. NF Nº 1546 De TELERREAL TELECOM INFORMATICA E TELECOMUNICACOES EIRELI "/>
    <s v="1546_TELERREAL TELECOM INFORMATICA E TELECOMUNICACOES EIRELI"/>
  </r>
  <r>
    <s v="Setembro"/>
    <d v="2023-09-04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728 De REFRIARTEC COMERCIO E REFRIGERACAO TECNICA LTDA "/>
    <s v="10728_REFRIARTEC COMERCIO E REFRIGERACAO TECNICA LTDA"/>
  </r>
  <r>
    <s v="Setembro"/>
    <d v="2023-09-05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96.7"/>
    <s v="Valor Ref. NF Nº 1563 De TELERREAL TELECOM INFORMATICA E TELECOMUNICACOES EIRELI "/>
    <s v="1563_TELERREAL TELECOM INFORMATICA E TELECOMUNICACOES EIRELI"/>
  </r>
  <r>
    <s v="Outubro"/>
    <d v="2023-10-04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296.7"/>
    <s v="Valor Ref. NF Nº 1579 De TELERREAL TELECOM INFORMATICA E TELECOMUNICACOES EIRELI "/>
    <s v="1579_TELERREAL TELECOM INFORMATICA E TELECOMUNICACOES EIRELI"/>
  </r>
  <r>
    <s v="Outubro"/>
    <d v="2023-10-04T00:00:00"/>
    <s v="Manutenção E Edificações"/>
    <s v="MANUTENCAO DE EQUIPAMENTOS"/>
    <x v="17"/>
    <s v="Conservação e manutenção de edificações (reparos, pinturas,  limpeza  de  caixa  de  água,  limpeza  de calhas, etc.)"/>
    <n v="423001"/>
    <n v="-864.35"/>
    <s v="Valor Ref. NF Nº 10786 De REFRIARTEC COMERCIO E REFRIGERACAO TECNICA LTDA "/>
    <s v="10786_REFRIARTEC COMERCIO E REFRIGERACAO TECNICA LTDA"/>
  </r>
  <r>
    <s v="Novembro"/>
    <d v="2023-11-06T00:00:00"/>
    <s v="Manutenção E Edificações"/>
    <s v="MANUTENCAO DE EQUIPAMENTOS"/>
    <x v="17"/>
    <s v="Conservação e manutenção de edificações (reparos, pinturas,  limpeza  de  caixa  de  água,  limpeza  de calhas, etc.)"/>
    <s v="423001"/>
    <n v="-296.7"/>
    <s v="Valor Ref. NF Nº 1591 De TELERREAL TELECOM INFORMATICA E TELECOMUNICACOES EIRELI "/>
    <s v="1591_TELERREAL TELECOM INFORMATICA E TELECOMUNICACOES EIRELI"/>
  </r>
  <r>
    <s v="Novembro"/>
    <d v="2023-11-08T00:00:00"/>
    <s v="Manutenção E Edificações"/>
    <s v="MANUTENCAO DE EQUIPAMENTOS"/>
    <x v="17"/>
    <s v="Conservação e manutenção de edificações (reparos, pinturas,  limpeza  de  caixa  de  água,  limpeza  de calhas, etc.)"/>
    <s v="423001"/>
    <n v="-864.35"/>
    <s v="Valor Ref. NF Nº 10856 De REFRIARTEC COMERCIO E REFRIGERACAO TECNICA LTDA "/>
    <s v="10856_REFRIARTEC COMERCIO E REFRIGERACAO TECNICA LTDA"/>
  </r>
  <r>
    <s v="Dezembro"/>
    <d v="2023-12-04T00:00:00"/>
    <s v="Manutenção E Edificações"/>
    <s v="MANUTENCAO DE EQUIPAMENTOS"/>
    <x v="17"/>
    <s v="Conservação e manutenção de edificações (reparos, pinturas,  limpeza  de  caixa  de  água,  limpeza  de calhas, etc.)"/>
    <s v="423001"/>
    <n v="-864.35"/>
    <s v="Valor Ref. NF Nº 10893 De REFRIARTEC COMERCIO E REFRIGERACAO TECNICA LTDA "/>
    <s v="10893_REFRIARTEC COMERCIO E REFRIGERACAO TECNICA LTDA"/>
  </r>
  <r>
    <s v="Dezembro"/>
    <d v="2023-12-06T00:00:00"/>
    <s v="Manutenção E Edificações"/>
    <s v="MANUTENCAO DE EQUIPAMENTOS"/>
    <x v="17"/>
    <s v="Conservação e manutenção de edificações (reparos, pinturas,  limpeza  de  caixa  de  água,  limpeza  de calhas, etc.)"/>
    <s v="423001"/>
    <n v="-296.7"/>
    <s v="Valor Ref. NF Nº 1604 De TELERREAL TELECOM INFORMATICA E TELECOMUNICACOES EIRELI "/>
    <s v="1604_TELERREAL TELECOM INFORMATICA E TELECOMUNICACOES EIRELI"/>
  </r>
  <r>
    <s v="Janeiro"/>
    <d v="2023-01-13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274 De REFRIARTEC COMERCIO E REFRIGERACAO TECNICA LTDA "/>
    <s v="Valor Ref. NF Nº 10274 De REFRIARTEC COMERCIO E REFRIGERACAO TECNICA LTDA "/>
  </r>
  <r>
    <s v="Fevereiro"/>
    <d v="2023-02-03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309 De REFRIARTEC COMERCIO E REFRIGERACAO TECNICA LTDA "/>
    <s v="Valor Ref. NF Nº 10309 De REFRIARTEC COMERCIO E REFRIGERACAO TECNICA LTDA "/>
  </r>
  <r>
    <s v="Março"/>
    <d v="2023-03-23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403 De REFRIARTEC COMERCIO E REFRIGERACAO TECNICA LTDA "/>
    <s v="Valor Ref. NF Nº 10403 De REFRIARTEC COMERCIO E REFRIGERACAO TECNICA LTDA "/>
  </r>
  <r>
    <s v="Abril"/>
    <d v="2023-04-20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476 De REFRIARTEC COMERCIO E REFRIGERACAO TECNICA LTDA "/>
    <s v="Valor Ref. NF Nº 10476 De REFRIARTEC COMERCIO E REFRIGERACAO TECNICA LTDA "/>
  </r>
  <r>
    <s v="Maio"/>
    <d v="2023-05-16T00:00:00"/>
    <s v="Navegantes"/>
    <s v="MANUTENCAO DE EQUIPAMENTOS"/>
    <x v="17"/>
    <s v="Conservação e manutenção de edificações (reparos, pinturas,  limpeza  de  caixa  de  água,  limpeza  de calhas, etc.)"/>
    <n v="423001"/>
    <n v="-490.42"/>
    <s v="Valor Ref. NF Nº 10507 De REFRIARTEC COMERCIO E REFRIGERACAO TECNICA LTDA "/>
    <s v="Valor Ref. NF Nº 10507 De REFRIARTEC COMERCIO E REFRIGERACAO TECNICA LTDA "/>
  </r>
  <r>
    <s v="Junho"/>
    <d v="2023-06-12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568 De REFRIARTEC COMERCIO E REFRIGERACAO TECNICA LTDA "/>
    <s v="Valor Ref. NF Nº 10568 De REFRIARTEC COMERCIO E REFRIGERACAO TECNICA LTDA "/>
  </r>
  <r>
    <s v="Julho"/>
    <d v="2023-07-11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626 De REFRIARTEC COMERCIO E REFRIGERACAO TECNICA LTDA "/>
    <s v="Valor Ref. NF Nº 10626 De REFRIARTEC COMERCIO E REFRIGERACAO TECNICA LTDA "/>
  </r>
  <r>
    <s v="Agosto"/>
    <d v="2023-08-03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660 De REFRIARTEC COMERCIO E REFRIGERACAO TECNICA LTDA "/>
    <s v="Valor Ref. NF Nº 10660 De REFRIARTEC COMERCIO E REFRIGERACAO TECNICA LTDA "/>
  </r>
  <r>
    <s v="Setembro"/>
    <d v="2023-09-04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728 De REFRIARTEC COMERCIO E REFRIGERACAO TECNICA LTDA "/>
    <s v="Valor Ref. NF Nº 10728 De REFRIARTEC COMERCIO E REFRIGERACAO TECNICA LTDA "/>
  </r>
  <r>
    <s v="Outubro"/>
    <d v="2023-10-04T00:00:00"/>
    <s v="Navegantes"/>
    <s v="MANUTENCAO DE EQUIPAMENTOS"/>
    <x v="17"/>
    <s v="Conservação e manutenção de edificações (reparos, pinturas,  limpeza  de  caixa  de  água,  limpeza  de calhas, etc.)"/>
    <n v="423001"/>
    <n v="-490.48"/>
    <s v="Valor Ref. NF Nº 10786 De REFRIARTEC COMERCIO E REFRIGERACAO TECNICA LTDA "/>
    <s v="Valor Ref. NF Nº 10786 De REFRIARTEC COMERCIO E REFRIGERACAO TECNICA LTDA "/>
  </r>
  <r>
    <s v="Novembro"/>
    <d v="2023-11-08T00:00:00"/>
    <s v="Navegantes"/>
    <s v="MANUTENCAO DE EQUIPAMENTOS"/>
    <x v="17"/>
    <s v="Conservação e manutenção de edificações (reparos, pinturas,  limpeza  de  caixa  de  água,  limpeza  de calhas, etc.)"/>
    <s v="423001"/>
    <n v="-490.48"/>
    <s v="Valor Ref. NF Nº 10856 De REFRIARTEC COMERCIO E REFRIGERACAO TECNICA LTDA "/>
    <s v="Valor Ref. NF Nº 10856 De REFRIARTEC COMERCIO E REFRIGERACAO TECNICA LTDA "/>
  </r>
  <r>
    <s v="Dezembro"/>
    <d v="2023-12-04T00:00:00"/>
    <s v="Navegantes"/>
    <s v="MANUTENCAO DE EQUIPAMENTOS"/>
    <x v="17"/>
    <s v="Conservação e manutenção de edificações (reparos, pinturas,  limpeza  de  caixa  de  água,  limpeza  de calhas, etc.)"/>
    <s v="423001"/>
    <n v="-490.48"/>
    <s v="Valor Ref. NF Nº 10893 De REFRIARTEC COMERCIO E REFRIGERACAO TECNICA LTDA "/>
    <s v="Valor Ref. NF Nº 10893 De REFRIARTEC COMERCIO E REFRIGERACAO TECNICA LTDA "/>
  </r>
  <r>
    <s v="Janeiro"/>
    <d v="2023-01-13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274 De REFRIARTEC COMERCIO E REFRIGERACAO TECNICA LTDA "/>
    <s v="Valor Ref. NF Nº 10274 De REFRIARTEC COMERCIO E REFRIGERACAO TECNICA LTDA "/>
  </r>
  <r>
    <s v="Fevereiro"/>
    <d v="2023-02-03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309 De REFRIARTEC COMERCIO E REFRIGERACAO TECNICA LTDA "/>
    <s v="Valor Ref. NF Nº 10309 De REFRIARTEC COMERCIO E REFRIGERACAO TECNICA LTDA "/>
  </r>
  <r>
    <s v="Março"/>
    <d v="2023-03-23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403 De REFRIARTEC COMERCIO E REFRIGERACAO TECNICA LTDA "/>
    <s v="Valor Ref. NF Nº 10403 De REFRIARTEC COMERCIO E REFRIGERACAO TECNICA LTDA "/>
  </r>
  <r>
    <s v="Abril"/>
    <d v="2023-04-20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476 De REFRIARTEC COMERCIO E REFRIGERACAO TECNICA LTDA "/>
    <s v="Valor Ref. NF Nº 10476 De REFRIARTEC COMERCIO E REFRIGERACAO TECNICA LTDA "/>
  </r>
  <r>
    <s v="Maio"/>
    <d v="2023-05-16T00:00:00"/>
    <s v="Parque São Carlos"/>
    <s v="MANUTENCAO DE EQUIPAMENTOS"/>
    <x v="17"/>
    <s v="Conservação e manutenção de edificações (reparos, pinturas,  limpeza  de  caixa  de  água,  limpeza  de calhas, etc.)"/>
    <n v="423001"/>
    <n v="-326.94"/>
    <s v="Valor Ref. NF Nº 10507 De REFRIARTEC COMERCIO E REFRIGERACAO TECNICA LTDA "/>
    <s v="Valor Ref. NF Nº 10507 De REFRIARTEC COMERCIO E REFRIGERACAO TECNICA LTDA "/>
  </r>
  <r>
    <s v="Junho"/>
    <d v="2023-06-12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568 De REFRIARTEC COMERCIO E REFRIGERACAO TECNICA LTDA "/>
    <s v="Valor Ref. NF Nº 10568 De REFRIARTEC COMERCIO E REFRIGERACAO TECNICA LTDA "/>
  </r>
  <r>
    <s v="Julho"/>
    <d v="2023-07-11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626 De REFRIARTEC COMERCIO E REFRIGERACAO TECNICA LTDA "/>
    <s v="Valor Ref. NF Nº 10626 De REFRIARTEC COMERCIO E REFRIGERACAO TECNICA LTDA "/>
  </r>
  <r>
    <s v="Agosto"/>
    <d v="2023-08-03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660 De REFRIARTEC COMERCIO E REFRIGERACAO TECNICA LTDA "/>
    <s v="Valor Ref. NF Nº 10660 De REFRIARTEC COMERCIO E REFRIGERACAO TECNICA LTDA "/>
  </r>
  <r>
    <s v="Setembro"/>
    <d v="2023-09-04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728 De REFRIARTEC COMERCIO E REFRIGERACAO TECNICA LTDA "/>
    <s v="Valor Ref. NF Nº 10728 De REFRIARTEC COMERCIO E REFRIGERACAO TECNICA LTDA "/>
  </r>
  <r>
    <s v="Outubro"/>
    <d v="2023-10-04T00:00:00"/>
    <s v="Parque São Carlos"/>
    <s v="MANUTENCAO DE EQUIPAMENTOS"/>
    <x v="17"/>
    <s v="Conservação e manutenção de edificações (reparos, pinturas,  limpeza  de  caixa  de  água,  limpeza  de calhas, etc.)"/>
    <n v="423001"/>
    <n v="-326.93"/>
    <s v="Valor Ref. NF Nº 10786 De REFRIARTEC COMERCIO E REFRIGERACAO TECNICA LTDA "/>
    <s v="Valor Ref. NF Nº 10786 De REFRIARTEC COMERCIO E REFRIGERACAO TECNICA LTDA "/>
  </r>
  <r>
    <s v="Novembro"/>
    <d v="2023-11-08T00:00:00"/>
    <s v="Parque São Carlos"/>
    <s v="MANUTENCAO DE EQUIPAMENTOS"/>
    <x v="17"/>
    <s v="Conservação e manutenção de edificações (reparos, pinturas,  limpeza  de  caixa  de  água,  limpeza  de calhas, etc.)"/>
    <s v="423001"/>
    <n v="-326.93"/>
    <s v="Valor Ref. NF Nº 10856 De REFRIARTEC COMERCIO E REFRIGERACAO TECNICA LTDA "/>
    <s v="Valor Ref. NF Nº 10856 De REFRIARTEC COMERCIO E REFRIGERACAO TECNICA LTDA "/>
  </r>
  <r>
    <s v="Dezembro"/>
    <d v="2023-12-04T00:00:00"/>
    <s v="Parque São Carlos"/>
    <s v="MANUTENCAO DE EQUIPAMENTOS"/>
    <x v="17"/>
    <s v="Conservação e manutenção de edificações (reparos, pinturas,  limpeza  de  caixa  de  água,  limpeza  de calhas, etc.)"/>
    <s v="423001"/>
    <n v="-326.93"/>
    <s v="Valor Ref. NF Nº 10893 De REFRIARTEC COMERCIO E REFRIGERACAO TECNICA LTDA "/>
    <s v="Valor Ref. NF Nº 10893 De REFRIARTEC COMERCIO E REFRIGERACAO TECNICA LTDA "/>
  </r>
  <r>
    <s v="Janeiro"/>
    <d v="2023-01-13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274 De REFRIARTEC COMERCIO E REFRIGERACAO TECNICA LTDA "/>
    <s v="Valor Ref. NF Nº 10274 De REFRIARTEC COMERCIO E REFRIGERACAO TECNICA LTDA "/>
  </r>
  <r>
    <s v="Fevereiro"/>
    <d v="2023-02-03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309 De REFRIARTEC COMERCIO E REFRIGERACAO TECNICA LTDA "/>
    <s v="Valor Ref. NF Nº 10309 De REFRIARTEC COMERCIO E REFRIGERACAO TECNICA LTDA "/>
  </r>
  <r>
    <s v="Março"/>
    <d v="2023-03-23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403 De REFRIARTEC COMERCIO E REFRIGERACAO TECNICA LTDA "/>
    <s v="Valor Ref. NF Nº 10403 De REFRIARTEC COMERCIO E REFRIGERACAO TECNICA LTDA "/>
  </r>
  <r>
    <s v="Abril"/>
    <d v="2023-04-20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476 De REFRIARTEC COMERCIO E REFRIGERACAO TECNICA LTDA "/>
    <s v="Valor Ref. NF Nº 10476 De REFRIARTEC COMERCIO E REFRIGERACAO TECNICA LTDA "/>
  </r>
  <r>
    <s v="Maio"/>
    <d v="2023-05-16T00:00:00"/>
    <s v="Perus"/>
    <s v="MANUTENCAO DE EQUIPAMENTOS"/>
    <x v="17"/>
    <s v="Conservação e manutenção de edificações (reparos, pinturas,  limpeza  de  caixa  de  água,  limpeza  de calhas, etc.)"/>
    <n v="423001"/>
    <n v="-326.94"/>
    <s v="Valor Ref. NF Nº 10507 De REFRIARTEC COMERCIO E REFRIGERACAO TECNICA LTDA "/>
    <s v="Valor Ref. NF Nº 10507 De REFRIARTEC COMERCIO E REFRIGERACAO TECNICA LTDA "/>
  </r>
  <r>
    <s v="Junho"/>
    <d v="2023-06-12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568 De REFRIARTEC COMERCIO E REFRIGERACAO TECNICA LTDA "/>
    <s v="Valor Ref. NF Nº 10568 De REFRIARTEC COMERCIO E REFRIGERACAO TECNICA LTDA "/>
  </r>
  <r>
    <s v="Julho"/>
    <d v="2023-07-11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626 De REFRIARTEC COMERCIO E REFRIGERACAO TECNICA LTDA "/>
    <s v="Valor Ref. NF Nº 10626 De REFRIARTEC COMERCIO E REFRIGERACAO TECNICA LTDA "/>
  </r>
  <r>
    <s v="Agosto"/>
    <d v="2023-08-03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660 De REFRIARTEC COMERCIO E REFRIGERACAO TECNICA LTDA "/>
    <s v="Valor Ref. NF Nº 10660 De REFRIARTEC COMERCIO E REFRIGERACAO TECNICA LTDA "/>
  </r>
  <r>
    <s v="Setembro"/>
    <d v="2023-09-04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728 De REFRIARTEC COMERCIO E REFRIGERACAO TECNICA LTDA "/>
    <s v="Valor Ref. NF Nº 10728 De REFRIARTEC COMERCIO E REFRIGERACAO TECNICA LTDA "/>
  </r>
  <r>
    <s v="Outubro"/>
    <d v="2023-10-04T00:00:00"/>
    <s v="Perus"/>
    <s v="MANUTENCAO DE EQUIPAMENTOS"/>
    <x v="17"/>
    <s v="Conservação e manutenção de edificações (reparos, pinturas,  limpeza  de  caixa  de  água,  limpeza  de calhas, etc.)"/>
    <n v="423001"/>
    <n v="-326.93"/>
    <s v="Valor Ref. NF Nº 10786 De REFRIARTEC COMERCIO E REFRIGERACAO TECNICA LTDA "/>
    <s v="Valor Ref. NF Nº 10786 De REFRIARTEC COMERCIO E REFRIGERACAO TECNICA LTDA "/>
  </r>
  <r>
    <s v="Novembro"/>
    <d v="2023-11-08T00:00:00"/>
    <s v="Perus"/>
    <s v="MANUTENCAO DE EQUIPAMENTOS"/>
    <x v="17"/>
    <s v="Conservação e manutenção de edificações (reparos, pinturas,  limpeza  de  caixa  de  água,  limpeza  de calhas, etc.)"/>
    <s v="423001"/>
    <n v="-326.93"/>
    <s v="Valor Ref. NF Nº 10856 De REFRIARTEC COMERCIO E REFRIGERACAO TECNICA LTDA "/>
    <s v="Valor Ref. NF Nº 10856 De REFRIARTEC COMERCIO E REFRIGERACAO TECNICA LTDA "/>
  </r>
  <r>
    <s v="Dezembro"/>
    <d v="2023-12-04T00:00:00"/>
    <s v="Perus"/>
    <s v="MANUTENCAO DE EQUIPAMENTOS"/>
    <x v="17"/>
    <s v="Conservação e manutenção de edificações (reparos, pinturas,  limpeza  de  caixa  de  água,  limpeza  de calhas, etc.)"/>
    <s v="423001"/>
    <n v="-326.93"/>
    <s v="Valor Ref. NF Nº 10893 De REFRIARTEC COMERCIO E REFRIGERACAO TECNICA LTDA "/>
    <s v="Valor Ref. NF Nº 10893 De REFRIARTEC COMERCIO E REFRIGERACAO TECNICA LTDA "/>
  </r>
  <r>
    <s v="Janeiro"/>
    <d v="2023-01-13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274 De REFRIARTEC COMERCIO E REFRIGERACAO TECNICA LTDA "/>
    <s v="Valor Ref. NF Nº 10274 De REFRIARTEC COMERCIO E REFRIGERACAO TECNICA LTDA "/>
  </r>
  <r>
    <s v="Fevereiro"/>
    <d v="2023-02-03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309 De REFRIARTEC COMERCIO E REFRIGERACAO TECNICA LTDA "/>
    <s v="Valor Ref. NF Nº 10309 De REFRIARTEC COMERCIO E REFRIGERACAO TECNICA LTDA "/>
  </r>
  <r>
    <s v="Março"/>
    <d v="2023-03-23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403 De REFRIARTEC COMERCIO E REFRIGERACAO TECNICA LTDA "/>
    <s v="Valor Ref. NF Nº 10403 De REFRIARTEC COMERCIO E REFRIGERACAO TECNICA LTDA "/>
  </r>
  <r>
    <s v="Abril"/>
    <d v="2023-04-20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476 De REFRIARTEC COMERCIO E REFRIGERACAO TECNICA LTDA "/>
    <s v="Valor Ref. NF Nº 10476 De REFRIARTEC COMERCIO E REFRIGERACAO TECNICA LTDA "/>
  </r>
  <r>
    <s v="Maio"/>
    <d v="2023-05-16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507 De REFRIARTEC COMERCIO E REFRIGERACAO TECNICA LTDA "/>
    <s v="Valor Ref. NF Nº 10507 De REFRIARTEC COMERCIO E REFRIGERACAO TECNICA LTDA "/>
  </r>
  <r>
    <s v="Junho"/>
    <d v="2023-06-12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568 De REFRIARTEC COMERCIO E REFRIGERACAO TECNICA LTDA "/>
    <s v="Valor Ref. NF Nº 10568 De REFRIARTEC COMERCIO E REFRIGERACAO TECNICA LTDA "/>
  </r>
  <r>
    <s v="Julho"/>
    <d v="2023-07-11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626 De REFRIARTEC COMERCIO E REFRIGERACAO TECNICA LTDA "/>
    <s v="Valor Ref. NF Nº 10626 De REFRIARTEC COMERCIO E REFRIGERACAO TECNICA LTDA "/>
  </r>
  <r>
    <s v="Agosto"/>
    <d v="2023-08-03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660 De REFRIARTEC COMERCIO E REFRIGERACAO TECNICA LTDA "/>
    <s v="Valor Ref. NF Nº 10660 De REFRIARTEC COMERCIO E REFRIGERACAO TECNICA LTDA "/>
  </r>
  <r>
    <s v="Setembro"/>
    <d v="2023-09-04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728 De REFRIARTEC COMERCIO E REFRIGERACAO TECNICA LTDA "/>
    <s v="Valor Ref. NF Nº 10728 De REFRIARTEC COMERCIO E REFRIGERACAO TECNICA LTDA "/>
  </r>
  <r>
    <s v="Outubro"/>
    <d v="2023-10-04T00:00:00"/>
    <s v="São Mateus"/>
    <s v="MANUTENCAO DE EQUIPAMENTOS"/>
    <x v="17"/>
    <s v="Conservação e manutenção de edificações (reparos, pinturas,  limpeza  de  caixa  de  água,  limpeza  de calhas, etc.)"/>
    <n v="423001"/>
    <n v="-392.33"/>
    <s v="Valor Ref. NF Nº 10786 De REFRIARTEC COMERCIO E REFRIGERACAO TECNICA LTDA "/>
    <s v="Valor Ref. NF Nº 10786 De REFRIARTEC COMERCIO E REFRIGERACAO TECNICA LTDA "/>
  </r>
  <r>
    <s v="Novembro"/>
    <d v="2023-11-08T00:00:00"/>
    <s v="São Mateus"/>
    <s v="MANUTENCAO DE EQUIPAMENTOS"/>
    <x v="17"/>
    <s v="Conservação e manutenção de edificações (reparos, pinturas,  limpeza  de  caixa  de  água,  limpeza  de calhas, etc.)"/>
    <s v="423001"/>
    <n v="-392.33"/>
    <s v="Valor Ref. NF Nº 10856 De REFRIARTEC COMERCIO E REFRIGERACAO TECNICA LTDA "/>
    <s v="Valor Ref. NF Nº 10856 De REFRIARTEC COMERCIO E REFRIGERACAO TECNICA LTDA "/>
  </r>
  <r>
    <s v="Dezembro"/>
    <d v="2023-12-04T00:00:00"/>
    <s v="São Mateus"/>
    <s v="MANUTENCAO DE EQUIPAMENTOS"/>
    <x v="17"/>
    <s v="Conservação e manutenção de edificações (reparos, pinturas,  limpeza  de  caixa  de  água,  limpeza  de calhas, etc.)"/>
    <s v="423001"/>
    <n v="-392.33"/>
    <s v="Valor Ref. NF Nº 10893 De REFRIARTEC COMERCIO E REFRIGERACAO TECNICA LTDA "/>
    <s v="Valor Ref. NF Nº 10893 De REFRIARTEC COMERCIO E REFRIGERACAO TECNICA LTDA "/>
  </r>
  <r>
    <s v="Janeiro"/>
    <d v="2023-01-13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274 De REFRIARTEC COMERCIO E REFRIGERACAO TECNICA LTDA "/>
    <s v="Valor Ref. NF Nº 10274 De REFRIARTEC COMERCIO E REFRIGERACAO TECNICA LTDA "/>
  </r>
  <r>
    <s v="Fevereiro"/>
    <d v="2023-02-03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309 De REFRIARTEC COMERCIO E REFRIGERACAO TECNICA LTDA "/>
    <s v="Valor Ref. NF Nº 10309 De REFRIARTEC COMERCIO E REFRIGERACAO TECNICA LTDA "/>
  </r>
  <r>
    <s v="Março"/>
    <d v="2023-03-23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403 De REFRIARTEC COMERCIO E REFRIGERACAO TECNICA LTDA "/>
    <s v="Valor Ref. NF Nº 10403 De REFRIARTEC COMERCIO E REFRIGERACAO TECNICA LTDA "/>
  </r>
  <r>
    <s v="Abril"/>
    <d v="2023-04-20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476 De REFRIARTEC COMERCIO E REFRIGERACAO TECNICA LTDA "/>
    <s v="Valor Ref. NF Nº 10476 De REFRIARTEC COMERCIO E REFRIGERACAO TECNICA LTDA "/>
  </r>
  <r>
    <s v="Maio"/>
    <d v="2023-05-16T00:00:00"/>
    <s v="São Rafael"/>
    <s v="MANUTENCAO DE EQUIPAMENTOS"/>
    <x v="17"/>
    <s v="Conservação e manutenção de edificações (reparos, pinturas,  limpeza  de  caixa  de  água,  limpeza  de calhas, etc.)"/>
    <n v="423001"/>
    <n v="-326.94"/>
    <s v="Valor Ref. NF Nº 10507 De REFRIARTEC COMERCIO E REFRIGERACAO TECNICA LTDA "/>
    <s v="Valor Ref. NF Nº 10507 De REFRIARTEC COMERCIO E REFRIGERACAO TECNICA LTDA "/>
  </r>
  <r>
    <s v="Junho"/>
    <d v="2023-06-12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568 De REFRIARTEC COMERCIO E REFRIGERACAO TECNICA LTDA "/>
    <s v="Valor Ref. NF Nº 10568 De REFRIARTEC COMERCIO E REFRIGERACAO TECNICA LTDA "/>
  </r>
  <r>
    <s v="Julho"/>
    <d v="2023-07-11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626 De REFRIARTEC COMERCIO E REFRIGERACAO TECNICA LTDA "/>
    <s v="Valor Ref. NF Nº 10626 De REFRIARTEC COMERCIO E REFRIGERACAO TECNICA LTDA "/>
  </r>
  <r>
    <s v="Agosto"/>
    <d v="2023-08-03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660 De REFRIARTEC COMERCIO E REFRIGERACAO TECNICA LTDA "/>
    <s v="Valor Ref. NF Nº 10660 De REFRIARTEC COMERCIO E REFRIGERACAO TECNICA LTDA "/>
  </r>
  <r>
    <s v="Setembro"/>
    <d v="2023-09-04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728 De REFRIARTEC COMERCIO E REFRIGERACAO TECNICA LTDA "/>
    <s v="Valor Ref. NF Nº 10728 De REFRIARTEC COMERCIO E REFRIGERACAO TECNICA LTDA "/>
  </r>
  <r>
    <s v="Outubro"/>
    <d v="2023-10-04T00:00:00"/>
    <s v="São Rafael"/>
    <s v="MANUTENCAO DE EQUIPAMENTOS"/>
    <x v="17"/>
    <s v="Conservação e manutenção de edificações (reparos, pinturas,  limpeza  de  caixa  de  água,  limpeza  de calhas, etc.)"/>
    <n v="423001"/>
    <n v="-326.93"/>
    <s v="Valor Ref. NF Nº 10786 De REFRIARTEC COMERCIO E REFRIGERACAO TECNICA LTDA "/>
    <s v="Valor Ref. NF Nº 10786 De REFRIARTEC COMERCIO E REFRIGERACAO TECNICA LTDA "/>
  </r>
  <r>
    <s v="Novembro"/>
    <d v="2023-11-08T00:00:00"/>
    <s v="São Rafael"/>
    <s v="MANUTENCAO DE EQUIPAMENTOS"/>
    <x v="17"/>
    <s v="Conservação e manutenção de edificações (reparos, pinturas,  limpeza  de  caixa  de  água,  limpeza  de calhas, etc.)"/>
    <s v="423001"/>
    <n v="-326.93"/>
    <s v="Valor Ref. NF Nº 10856 De REFRIARTEC COMERCIO E REFRIGERACAO TECNICA LTDA "/>
    <s v="Valor Ref. NF Nº 10856 De REFRIARTEC COMERCIO E REFRIGERACAO TECNICA LTDA "/>
  </r>
  <r>
    <s v="Dezembro"/>
    <d v="2023-12-04T00:00:00"/>
    <s v="São Rafael"/>
    <s v="MANUTENCAO DE EQUIPAMENTOS"/>
    <x v="17"/>
    <s v="Conservação e manutenção de edificações (reparos, pinturas,  limpeza  de  caixa  de  água,  limpeza  de calhas, etc.)"/>
    <s v="423001"/>
    <n v="-326.93"/>
    <s v="Valor Ref. NF Nº 10893 De REFRIARTEC COMERCIO E REFRIGERACAO TECNICA LTDA "/>
    <s v="Valor Ref. NF Nº 10893 De REFRIARTEC COMERCIO E REFRIGERACAO TECNICA LTDA "/>
  </r>
  <r>
    <s v="Maio"/>
    <d v="2023-05-03T00:00:00"/>
    <s v="Tecnologia Da Informação"/>
    <s v="MANUTENCAO DE EQUIPAMENTOS"/>
    <x v="17"/>
    <s v="Conservação e manutenção de edificações (reparos, pinturas,  limpeza  de  caixa  de  água,  limpeza  de calhas, etc.)"/>
    <n v="423001"/>
    <n v="-296.7"/>
    <s v="Valor Ref. NF Nº 1512 De TELERREAL TELECOM INFORMATICA E TELECOMUNICACOES EIRELI "/>
    <s v="1512_TELERREAL TELECOM INFORMATICA E TELECOMUNICACOES EIRELI"/>
  </r>
  <r>
    <s v="Janeiro"/>
    <d v="2023-01-13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274 De REFRIARTEC COMERCIO E REFRIGERACAO TECNICA LTDA "/>
    <s v="Valor Ref. NF Nº 10274 De REFRIARTEC COMERCIO E REFRIGERACAO TECNICA LTDA "/>
  </r>
  <r>
    <s v="Fevereiro"/>
    <d v="2023-02-03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309 De REFRIARTEC COMERCIO E REFRIGERACAO TECNICA LTDA "/>
    <s v="Valor Ref. NF Nº 10309 De REFRIARTEC COMERCIO E REFRIGERACAO TECNICA LTDA "/>
  </r>
  <r>
    <s v="Março"/>
    <d v="2023-03-23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403 De REFRIARTEC COMERCIO E REFRIGERACAO TECNICA LTDA "/>
    <s v="Valor Ref. NF Nº 10403 De REFRIARTEC COMERCIO E REFRIGERACAO TECNICA LTDA "/>
  </r>
  <r>
    <s v="Abril"/>
    <d v="2023-04-20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476 De REFRIARTEC COMERCIO E REFRIGERACAO TECNICA LTDA "/>
    <s v="Valor Ref. NF Nº 10476 De REFRIARTEC COMERCIO E REFRIGERACAO TECNICA LTDA "/>
  </r>
  <r>
    <s v="Maio"/>
    <d v="2023-05-16T00:00:00"/>
    <s v="Vila Curuça"/>
    <s v="MANUTENCAO DE EQUIPAMENTOS"/>
    <x v="17"/>
    <s v="Conservação e manutenção de edificações (reparos, pinturas,  limpeza  de  caixa  de  água,  limpeza  de calhas, etc.)"/>
    <n v="423001"/>
    <n v="-326.94"/>
    <s v="Valor Ref. NF Nº 10507 De REFRIARTEC COMERCIO E REFRIGERACAO TECNICA LTDA "/>
    <s v="Valor Ref. NF Nº 10507 De REFRIARTEC COMERCIO E REFRIGERACAO TECNICA LTDA "/>
  </r>
  <r>
    <s v="Junho"/>
    <d v="2023-06-12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568 De REFRIARTEC COMERCIO E REFRIGERACAO TECNICA LTDA "/>
    <s v="Valor Ref. NF Nº 10568 De REFRIARTEC COMERCIO E REFRIGERACAO TECNICA LTDA "/>
  </r>
  <r>
    <s v="Julho"/>
    <d v="2023-07-11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626 De REFRIARTEC COMERCIO E REFRIGERACAO TECNICA LTDA "/>
    <s v="Valor Ref. NF Nº 10626 De REFRIARTEC COMERCIO E REFRIGERACAO TECNICA LTDA "/>
  </r>
  <r>
    <s v="Agosto"/>
    <d v="2023-08-03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660 De REFRIARTEC COMERCIO E REFRIGERACAO TECNICA LTDA "/>
    <s v="Valor Ref. NF Nº 10660 De REFRIARTEC COMERCIO E REFRIGERACAO TECNICA LTDA "/>
  </r>
  <r>
    <s v="Setembro"/>
    <d v="2023-09-04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728 De REFRIARTEC COMERCIO E REFRIGERACAO TECNICA LTDA "/>
    <s v="Valor Ref. NF Nº 10728 De REFRIARTEC COMERCIO E REFRIGERACAO TECNICA LTDA "/>
  </r>
  <r>
    <s v="Outubro"/>
    <d v="2023-10-04T00:00:00"/>
    <s v="Vila Curuça"/>
    <s v="MANUTENCAO DE EQUIPAMENTOS"/>
    <x v="17"/>
    <s v="Conservação e manutenção de edificações (reparos, pinturas,  limpeza  de  caixa  de  água,  limpeza  de calhas, etc.)"/>
    <n v="423001"/>
    <n v="-326.93"/>
    <s v="Valor Ref. NF Nº 10786 De REFRIARTEC COMERCIO E REFRIGERACAO TECNICA LTDA "/>
    <s v="Valor Ref. NF Nº 10786 De REFRIARTEC COMERCIO E REFRIGERACAO TECNICA LTDA "/>
  </r>
  <r>
    <s v="Novembro"/>
    <d v="2023-11-08T00:00:00"/>
    <s v="Vila Curuça"/>
    <s v="MANUTENCAO DE EQUIPAMENTOS"/>
    <x v="17"/>
    <s v="Conservação e manutenção de edificações (reparos, pinturas,  limpeza  de  caixa  de  água,  limpeza  de calhas, etc.)"/>
    <s v="423001"/>
    <n v="-326.93"/>
    <s v="Valor Ref. NF Nº 10856 De REFRIARTEC COMERCIO E REFRIGERACAO TECNICA LTDA "/>
    <s v="Valor Ref. NF Nº 10856 De REFRIARTEC COMERCIO E REFRIGERACAO TECNICA LTDA "/>
  </r>
  <r>
    <s v="Novembro"/>
    <d v="2023-11-23T00:00:00"/>
    <s v="Vila Curuça"/>
    <s v="MANUTENCAO DE EQUIPAMENTOS"/>
    <x v="17"/>
    <s v="Conservação e manutenção de edificações (reparos, pinturas,  limpeza  de  caixa  de  água,  limpeza  de calhas, etc.)"/>
    <s v="423001"/>
    <n v="-1498"/>
    <s v="Valor Ref. NF Nº 10872 De REFRIARTEC COMERCIO E REFRIGERACAO TECNICA LTDA "/>
    <s v="10872_REFRIARTEC COMERCIO E REFRIGERACAO TECNICA LTDA"/>
  </r>
  <r>
    <s v="Dezembro"/>
    <d v="2023-12-04T00:00:00"/>
    <s v="Vila Curuça"/>
    <s v="MANUTENCAO DE EQUIPAMENTOS"/>
    <x v="17"/>
    <s v="Conservação e manutenção de edificações (reparos, pinturas,  limpeza  de  caixa  de  água,  limpeza  de calhas, etc.)"/>
    <s v="423001"/>
    <n v="-326.93"/>
    <s v="Valor Ref. NF Nº 10893 De REFRIARTEC COMERCIO E REFRIGERACAO TECNICA LTDA "/>
    <s v="Valor Ref. NF Nº 10893 De REFRIARTEC COMERCIO E REFRIGERACAO TECNICA LTDA "/>
  </r>
  <r>
    <s v="Janeiro"/>
    <d v="2023-01-16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39.80000000000001"/>
    <s v="Valor Ref. NF Nº 970 De AUTO POSTO VILA BUARQUE LTDA "/>
    <s v="970_AUTO POSTO VILA BUARQUE LTDA"/>
  </r>
  <r>
    <s v="Janeiro"/>
    <d v="2023-01-20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29.80000000000001"/>
    <s v="Valor Ref. NF Nº 971 De AUTO POSTO VILA BUARQUE LTDA "/>
    <s v="971_AUTO POSTO VILA BUARQUE LTDA"/>
  </r>
  <r>
    <s v="Fevereiro"/>
    <d v="2023-02-16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39.80000000000001"/>
    <s v="Valor Ref. NF Nº 980 De AUTO POSTO VILA BUARQUE LTDA "/>
    <s v="980_AUTO POSTO VILA BUARQUE LTDA"/>
  </r>
  <r>
    <s v="Março"/>
    <d v="2023-03-01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64.900000000000006"/>
    <s v="Valor Ref. NF Nº 983 De AUTO POSTO VILA BUARQUE LTDA "/>
    <s v="983_AUTO POSTO VILA BUARQUE LTDA"/>
  </r>
  <r>
    <s v="Março"/>
    <d v="2023-03-16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204.7"/>
    <s v="Valor Ref. NF Nº 986 De AUTO POSTO VILA BUARQUE LTDA "/>
    <s v="986_AUTO POSTO VILA BUARQUE LTDA"/>
  </r>
  <r>
    <s v="Abril"/>
    <d v="2023-04-05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39.80000000000001"/>
    <s v="Valor Ref. NF Nº 990 De AUTO POSTO VILA BUARQUE LTDA "/>
    <s v="990_AUTO POSTO VILA BUARQUE LTDA"/>
  </r>
  <r>
    <s v="Abril"/>
    <d v="2023-04-18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94.7"/>
    <s v="Valor Ref. NF Nº 995 De AUTO POSTO VILA BUARQUE LTDA "/>
    <s v="995_AUTO POSTO VILA BUARQUE LTDA"/>
  </r>
  <r>
    <s v="Maio"/>
    <d v="2023-05-04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49.80000000000001"/>
    <s v="Valor Ref. NF Nº 996 De AUTO POSTO VILA BUARQUE LTDA "/>
    <s v="996_AUTO POSTO VILA BUARQUE LTDA"/>
  </r>
  <r>
    <s v="Maio"/>
    <d v="2023-05-16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204.7"/>
    <s v="Valor Ref. NF Nº 997 De AUTO POSTO VILA BUARQUE LTDA "/>
    <s v="997_AUTO POSTO VILA BUARQUE LTDA"/>
  </r>
  <r>
    <s v="Junho"/>
    <d v="2023-06-02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29.80000000000001"/>
    <s v="Valor Ref. NF Nº 1000 De AUTO POSTO VILA BUARQUE LTDA "/>
    <s v="1000_AUTO POSTO VILA BUARQUE LTDA"/>
  </r>
  <r>
    <s v="Junho"/>
    <d v="2023-06-19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64.900000000000006"/>
    <s v="Valor Ref. NF Nº 1003 De AUTO POSTO VILA BUARQUE LTDA "/>
    <s v="1003_AUTO POSTO VILA BUARQUE LTDA"/>
  </r>
  <r>
    <s v="Julho"/>
    <d v="2023-07-04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94.7"/>
    <s v="Valor Ref. NF Nº 1005 De AUTO POSTO VILA BUARQUE LTDA "/>
    <s v="1005_AUTO POSTO VILA BUARQUE LTDA"/>
  </r>
  <r>
    <s v="Julho"/>
    <d v="2023-07-05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2784"/>
    <s v="Valor Ref. NF Nº 472/6 De AND CENTRO AUTOMOTIVO LTDA "/>
    <s v="472/6_AND CENTRO AUTOMOTIVO LTDA"/>
  </r>
  <r>
    <s v="Julho"/>
    <d v="2023-07-18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29.80000000000001"/>
    <s v="Valor Ref. NF Nº 1006 De AUTO POSTO VILA BUARQUE LTDA "/>
    <s v="1006_AUTO POSTO VILA BUARQUE LTDA"/>
  </r>
  <r>
    <s v="Agosto"/>
    <d v="2023-08-17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39.80000000000001"/>
    <s v="Valor Ref. NF Nº 1011 De AUTO POSTO VILA BUARQUE LTDA "/>
    <s v="1011_AUTO POSTO VILA BUARQUE LTDA"/>
  </r>
  <r>
    <s v="Agosto"/>
    <d v="2023-08-29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395.09"/>
    <s v="Baixa de adiantamento ref. cheque 151214 emitido em 18.07.2023 "/>
    <s v="Baixa de adiantamento ref. cheque 151214 emitido em 18.07.2023"/>
  </r>
  <r>
    <s v="Setembro"/>
    <d v="2023-09-02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69.900000000000006"/>
    <s v="Valor Ref. NF Nº 1015 De AUTO POSTO VILA BUARQUE LTDA "/>
    <s v="1015_AUTO POSTO VILA BUARQUE LTDA"/>
  </r>
  <r>
    <s v="Setembro"/>
    <d v="2023-09-20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79.900000000000006"/>
    <s v="Valor Ref. NF Nº 1017 De AUTO POSTO VILA BUARQUE LTDA "/>
    <s v="1017_AUTO POSTO VILA BUARQUE LTDA"/>
  </r>
  <r>
    <s v="Setembro"/>
    <d v="2023-09-22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300"/>
    <s v="Valor Ref. NF Nº 479 De AND CENTRO AUTOMOTIVO LTDA "/>
    <s v="479_AND CENTRO AUTOMOTIVO LTDA"/>
  </r>
  <r>
    <s v="Setembro"/>
    <d v="2023-09-22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856"/>
    <s v="Pagto. ref. 10 - And Centro Automotivo Ltda ( Compra manutenção de veiculos) "/>
    <s v="10 - And Centro Automotivo Ltda ( Compra manutenção de veiculos)"/>
  </r>
  <r>
    <s v="Outubro"/>
    <d v="2023-10-04T00:00:00"/>
    <s v="Logística"/>
    <s v="MANUTENCAO DE VEICULOS"/>
    <x v="10"/>
    <s v="Despesas diversas (outsourcing, licenças e manutenção de softwares, plataformas digitais, afiliações, despesas administrativas, logística, etc.)"/>
    <n v="423003"/>
    <n v="-149.80000000000001"/>
    <s v="Valor Ref. NF Nº 1018 De AUTO POSTO VILA BUARQUE LTDA "/>
    <s v="1018_AUTO POSTO VILA BUARQUE LTDA"/>
  </r>
  <r>
    <s v="Dezembro"/>
    <d v="2023-12-21T00:00:00"/>
    <s v="Logística"/>
    <s v="MANUTENCAO DE VEICULOS"/>
    <x v="10"/>
    <s v="Despesas diversas (outsourcing, licenças e manutenção de softwares, plataformas digitais, afiliações, despesas administrativas, logística, etc.)"/>
    <s v="423003"/>
    <n v="-139.80000000000001"/>
    <s v="Valor Ref. NF Nº 1029 De AUTO POSTO VILA BUARQUE LTDA "/>
    <s v="1029_AUTO POSTO VILA BUARQUE LTDA"/>
  </r>
  <r>
    <s v="Julho"/>
    <d v="2023-07-18T00:00:00"/>
    <s v="Alvarenga"/>
    <s v="MANUTENÇÃO E CONSERVAÇÃO DE EDIFICAÇÕES"/>
    <x v="17"/>
    <s v="Conservação e manutenção de edificações (reparos, pinturas,  limpeza  de  caixa  de  água,  limpeza  de calhas, etc.)"/>
    <n v="2310"/>
    <n v="-650.4"/>
    <s v="Baixa de Estoque cf. Relatorio de Saidas"/>
    <m/>
  </r>
  <r>
    <s v="Novembro"/>
    <d v="2023-11-21T00:00:00"/>
    <s v="Biritiba Mirim"/>
    <s v="MANUTENÇÃO E CONSERVAÇÃO DE EDIFICAÇÕES"/>
    <x v="17"/>
    <s v="Conservação e manutenção de edificações (reparos, pinturas,  limpeza  de  caixa  de  água,  limpeza  de calhas, etc.)"/>
    <s v="2310"/>
    <n v="-44.44"/>
    <s v="Baixa de Estoque cf. Relatorio de Saidas"/>
    <m/>
  </r>
  <r>
    <s v="Novembro"/>
    <d v="2023-11-03T00:00:00"/>
    <s v="Brooklin"/>
    <s v="MANUTENÇÃO E CONSERVAÇÃO DE EDIFICAÇÕES"/>
    <x v="17"/>
    <s v="Conservação e manutenção de edificações (reparos, pinturas,  limpeza  de  caixa  de  água,  limpeza  de calhas, etc.)"/>
    <s v="2310"/>
    <n v="-567.4"/>
    <s v="Valor Ref. NF Nº 18548 De BRASINIL COMERCIO E MANUTENCAO DE EXTINTORES LTDA "/>
    <s v="18548_BRASINIL COMERCIO E MANUTENCAO DE EXTINTORES LTDA"/>
  </r>
  <r>
    <s v="Dezembro"/>
    <d v="2023-12-11T00:00:00"/>
    <s v="Brooklin"/>
    <s v="MANUTENÇÃO E CONSERVAÇÃO DE EDIFICAÇÕES"/>
    <x v="17"/>
    <s v="Conservação e manutenção de edificações (reparos, pinturas,  limpeza  de  caixa  de  água,  limpeza  de calhas, etc.)"/>
    <s v="2310"/>
    <n v="-1536.25"/>
    <s v="Nota fiscal N. 265 - Telerreal Telecom Inf Telec Eireli  "/>
    <s v="265 - Telerreal Telecom Inf Telec Eireli "/>
  </r>
  <r>
    <s v="Dezembro"/>
    <d v="2023-12-11T00:00:00"/>
    <s v="Brooklin"/>
    <s v="MANUTENÇÃO E CONSERVAÇÃO DE EDIFICAÇÕES"/>
    <x v="17"/>
    <s v="Conservação e manutenção de edificações (reparos, pinturas,  limpeza  de  caixa  de  água,  limpeza  de calhas, etc.)"/>
    <s v="2310"/>
    <n v="-490"/>
    <s v="Valor Ref. NF Nº 1608 De TELERREAL TELECOM INFORMATICA E TELECOMUNICACOES EIRELI "/>
    <s v="1608_TELERREAL TELECOM INFORMATICA E TELECOMUNICACOES EIRELI"/>
  </r>
  <r>
    <s v="Abril"/>
    <d v="2023-04-27T00:00:00"/>
    <s v="Caminho do Mar"/>
    <s v="MANUTENÇÃO E CONSERVAÇÃO DE EDIFICAÇÕES"/>
    <x v="17"/>
    <s v="Conservação e manutenção de edificações (reparos, pinturas,  limpeza  de  caixa  de  água,  limpeza  de calhas, etc.)"/>
    <n v="2310"/>
    <n v="-80"/>
    <s v="Nosso Cheque N. 151202 ref. Pagto Serv. de Chaveiro - Reembolso ."/>
    <s v="151202_Pagto Serv. de Chaveiro - Reembolso"/>
  </r>
  <r>
    <s v="Junho"/>
    <d v="2023-06-06T00:00:00"/>
    <s v="Campo Limpo"/>
    <s v="MANUTENÇÃO E CONSERVAÇÃO DE EDIFICAÇÕES"/>
    <x v="17"/>
    <s v="Conservação e manutenção de edificações (reparos, pinturas,  limpeza  de  caixa  de  água,  limpeza  de calhas, etc.)"/>
    <n v="2310"/>
    <n v="-250"/>
    <s v="Pagto. ref . ao serviço de chaveiro (Polo Campo Limpo) "/>
    <s v="Pagto. ref . ao serviço de chaveiro (Polo Campo Limpo)"/>
  </r>
  <r>
    <s v="Novembro"/>
    <d v="2023-11-28T00:00:00"/>
    <s v="Campo Limpo"/>
    <s v="MANUTENÇÃO E CONSERVAÇÃO DE EDIFICAÇÕES"/>
    <x v="17"/>
    <s v="Conservação e manutenção de edificações (reparos, pinturas,  limpeza  de  caixa  de  água,  limpeza  de calhas, etc.)"/>
    <s v="2310"/>
    <n v="-170"/>
    <s v="Baixa de Estoque cf. Relatorio de Saidas"/>
    <m/>
  </r>
  <r>
    <s v="Janeiro"/>
    <d v="2023-01-18T00:00:00"/>
    <s v="Embu das Artes"/>
    <s v="MANUTENÇÃO E CONSERVAÇÃO DE EDIFICAÇÕES"/>
    <x v="17"/>
    <s v="Conservação e manutenção de edificações (reparos, pinturas,  limpeza  de  caixa  de  água,  limpeza  de calhas, etc.)"/>
    <n v="2310"/>
    <n v="-78"/>
    <s v="Nosso Cheque N. 290353 ref. reembolso ref a despesas com compra de cadeados no Polo Embu ."/>
    <s v="290353_reembolso ref a despesas com compra de cadeados no Polo Embu"/>
  </r>
  <r>
    <s v="Julho"/>
    <d v="2023-07-31T00:00:00"/>
    <s v="Financeiro"/>
    <s v="MANUTENÇÃO E CONSERVAÇÃO DE EDIFICAÇÕES"/>
    <x v="17"/>
    <s v="Conservação e manutenção de edificações (reparos, pinturas,  limpeza  de  caixa  de  água,  limpeza  de calhas, etc.)"/>
    <n v="2310"/>
    <n v="-18"/>
    <s v="Baixa referente a Fundo Fixo dos meses 05, 06 e 07/2023 "/>
    <s v="Baixa referente a Fundo Fixo dos meses 05, 06 e 07/2023"/>
  </r>
  <r>
    <s v="Julho"/>
    <d v="2023-07-31T00:00:00"/>
    <s v="Financeiro"/>
    <s v="MANUTENÇÃO E CONSERVAÇÃO DE EDIFICAÇÕES"/>
    <x v="17"/>
    <s v="Conservação e manutenção de edificações (reparos, pinturas,  limpeza  de  caixa  de  água,  limpeza  de calhas, etc.)"/>
    <n v="2310"/>
    <n v="-288.83"/>
    <s v="Baixa referente a Fundo Fixo dos meses 05, 06 e 07/2023 "/>
    <s v="Baixa referente a Fundo Fixo dos meses 05, 06 e 07/2023"/>
  </r>
  <r>
    <s v="Dezembro"/>
    <d v="2023-12-14T00:00:00"/>
    <s v="Jambeiro"/>
    <s v="MANUTENÇÃO E CONSERVAÇÃO DE EDIFICAÇÕES"/>
    <x v="17"/>
    <s v="Conservação e manutenção de edificações (reparos, pinturas,  limpeza  de  caixa  de  água,  limpeza  de calhas, etc.)"/>
    <s v="2310"/>
    <n v="-2790"/>
    <s v="Valor Ref. NF Nº 8078 De Defenses Controle De Pragas Ltda "/>
    <s v="8078_Defenses Controle De Pragas Ltda"/>
  </r>
  <r>
    <s v="Novembro"/>
    <d v="2023-11-21T00:00:00"/>
    <s v="Jardim Paulistano"/>
    <s v="MANUTENÇÃO E CONSERVAÇÃO DE EDIFICAÇÕES"/>
    <x v="17"/>
    <s v="Conservação e manutenção de edificações (reparos, pinturas,  limpeza  de  caixa  de  água,  limpeza  de calhas, etc.)"/>
    <s v="2310"/>
    <n v="-155.56"/>
    <s v="Baixa de Estoque cf. Relatorio de Saidas"/>
    <m/>
  </r>
  <r>
    <s v="Janeiro"/>
    <d v="2023-01-02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99.9100000000001"/>
    <s v="Nota fiscal N. 15097 - Apoio Comercio de Materiais Eletricos Ltda "/>
    <s v="15097 - Apoio Comercio de Materiais Eletricos Ltda"/>
  </r>
  <r>
    <s v="Janeiro"/>
    <d v="2023-01-09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249.959999999999"/>
    <s v="Valor Ref. NF Nº 166520 De VERZANI &amp; SANDRINI S.A. "/>
    <s v="166520_VERZANI &amp; SANDRINI S.A."/>
  </r>
  <r>
    <s v="Janeiro"/>
    <d v="2023-01-10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264.95999999999998"/>
    <s v="Nota fiscal N. 81992 - Eletrica Comercial Andra Ltda  "/>
    <s v="81992 - Eletrica Comercial Andra Ltda "/>
  </r>
  <r>
    <s v="Janeiro"/>
    <d v="2023-01-10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54.3"/>
    <s v="Nota fiscal N. 82039 - Eletrica Comercial Andra Ltda  "/>
    <s v="82039 - Eletrica Comercial Andra Ltda "/>
  </r>
  <r>
    <s v="Fevereiro"/>
    <d v="2023-02-02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73.27"/>
    <s v="Nota fiscal N. 15223 - Apoio Comercio de Materiais Eletricos Ltda "/>
    <s v="15223 - Apoio Comercio de Materiais Eletricos Ltda"/>
  </r>
  <r>
    <s v="Fevereiro"/>
    <d v="2023-02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249.959999999999"/>
    <s v="Valor Ref. NF Nº 167634 De VERZANI &amp; SANDRINI S.A. "/>
    <s v="167634_VERZANI &amp; SANDRINI S.A."/>
  </r>
  <r>
    <s v="Março"/>
    <d v="2023-03-01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295.0899999999999"/>
    <s v="Nota fiscal N. 1592 - Apoio Comercio de Materiais Eletricos Ltda "/>
    <s v="1592 - Apoio Comercio de Materiais Eletricos Ltda"/>
  </r>
  <r>
    <s v="Março"/>
    <d v="2023-03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249.959999999999"/>
    <s v="Valor Ref. NF Nº 169065 De VERZANI &amp; SANDRINI S.A. "/>
    <s v="169065_VERZANI &amp; SANDRINI S.A."/>
  </r>
  <r>
    <s v="Abril"/>
    <d v="2023-04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96.5999999999999"/>
    <s v="Nota fiscal N. 15421- Apoio Comercio de Materiais Eletricos Ltda "/>
    <s v="15421- Apoio Comercio de Materiais Eletricos Ltda"/>
  </r>
  <r>
    <s v="Abril"/>
    <d v="2023-04-10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494.01"/>
    <s v="Valor Ref. NF Nº 170640 De VERZANI &amp; SANDRINI S.A. "/>
    <s v="170640_VERZANI &amp; SANDRINI S.A."/>
  </r>
  <r>
    <s v="Maio"/>
    <d v="2023-05-02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94.9000000000001"/>
    <s v="Nota fiscal N. 15513- Apoio Comercio de Materiais Eletricos Ltda "/>
    <s v="15513- Apoio Comercio de Materiais Eletricos Ltda"/>
  </r>
  <r>
    <s v="Maio"/>
    <d v="2023-05-10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494.01"/>
    <s v="Valor Ref. NF Nº 172041 De VERZANI &amp; SANDRINI S.A. "/>
    <s v="172041_VERZANI &amp; SANDRINI S.A."/>
  </r>
  <r>
    <s v="Maio"/>
    <d v="2023-05-19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2471.04"/>
    <s v="Nota fiscal N. 229 - Telerreal Telecom Informatica e Telecomunicações  "/>
    <s v="229 - Telerreal Telecom Informatica e Telecomunicações "/>
  </r>
  <r>
    <s v="Maio"/>
    <d v="2023-05-19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2636.37"/>
    <s v="Valor Ref. NF Nº 1522 De TELERREAL TELECOM INFORMATICA E TELECOMUNICACOES EIRELI "/>
    <s v="1522_TELERREAL TELECOM INFORMATICA E TELECOMUNICACOES EIRELI"/>
  </r>
  <r>
    <s v="Maio"/>
    <d v="2023-05-19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3383.24"/>
    <s v="Valor Ref. NF Nº 1523 De TELERREAL TELECOM INFORMATICA E TELECOMUNICACOES EIRELI "/>
    <s v="1523_TELERREAL TELECOM INFORMATICA E TELECOMUNICACOES EIRELI"/>
  </r>
  <r>
    <s v="Maio"/>
    <d v="2023-05-19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2961.04"/>
    <s v="Nota fiscal N. 232- Telerreal Telecom Informatica e Telecomunicações  "/>
    <s v="232- Telerreal Telecom Informatica e Telecomunicações "/>
  </r>
  <r>
    <s v="Junho"/>
    <d v="2023-06-01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120.4000000000001"/>
    <s v="Nota fiscal N. 15621- Apoio Comercio de Materiais Eletricos Ltda "/>
    <s v="15621- Apoio Comercio de Materiais Eletricos Ltda"/>
  </r>
  <r>
    <s v="Junho"/>
    <d v="2023-06-05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494.01"/>
    <s v="Valor Ref. NF Nº 173300 De VERZANI &amp; SANDRINI S.A. "/>
    <s v="173300_VERZANI &amp; SANDRINI S.A."/>
  </r>
  <r>
    <s v="Junho"/>
    <d v="2023-06-2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516.84"/>
    <s v="Nota fiscal N. 85844 - Eletrica Comercial Andra Ltda  "/>
    <s v="85844 - Eletrica Comercial Andra Ltda "/>
  </r>
  <r>
    <s v="Julho"/>
    <d v="2023-07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90.8900000000001"/>
    <s v="Nota fiscal N. 15732- Apoio Comercio de Materiais Eletricos Ltda "/>
    <s v="15732- Apoio Comercio de Materiais Eletricos Ltda"/>
  </r>
  <r>
    <s v="Julho"/>
    <d v="2023-07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541.79999999999995"/>
    <s v="Valor Ref. NF Nº 1538 De TELERREAL TELECOM INFORMATICA E TELECOMUNICACOES EIRELI "/>
    <s v="1538_TELERREAL TELECOM INFORMATICA E TELECOMUNICACOES EIRELI"/>
  </r>
  <r>
    <s v="Julho"/>
    <d v="2023-07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320"/>
    <s v="Valor Ref. NF Nº 1544 De TELERREAL TELECOM INFORMATICA E TELECOMUNICACOES EIRELI "/>
    <s v="1544_TELERREAL TELECOM INFORMATICA E TELECOMUNICACOES EIRELI"/>
  </r>
  <r>
    <s v="Julho"/>
    <d v="2023-07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195.4000000000001"/>
    <s v="Valor Ref. NF Nº 1536 De TELERREAL TELECOM INFORMATICA E TELECOMUNICACOES EIRELI "/>
    <s v="1536_TELERREAL TELECOM INFORMATICA E TELECOMUNICACOES EIRELI"/>
  </r>
  <r>
    <s v="Julho"/>
    <d v="2023-07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839.94"/>
    <s v="Nota fiscal N. 237 - Telerreal Telecom Inf Telec Eireli "/>
    <s v="237 - Telerreal Telecom Inf Telec Eireli"/>
  </r>
  <r>
    <s v="Julho"/>
    <d v="2023-07-03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380.14"/>
    <s v="Nota fiscal N. 239 - Telerreal Telecom Inf Telec Eireli "/>
    <s v="239 - Telerreal Telecom Inf Telec Eireli"/>
  </r>
  <r>
    <s v="Julho"/>
    <d v="2023-07-07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494.01"/>
    <s v="Valor Ref. NF Nº 174754 De VERZANI &amp; SANDRINI S.A. "/>
    <s v="174754_VERZANI &amp; SANDRINI S.A."/>
  </r>
  <r>
    <s v="Julho"/>
    <d v="2023-07-18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315"/>
    <s v="Nota fiscal N. 46921 - Aerotintas Comercial Ltda  "/>
    <s v="46921 - Aerotintas Comercial Ltda "/>
  </r>
  <r>
    <s v="Agosto"/>
    <d v="2023-08-01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109.8"/>
    <s v="Nota fiscal N. 15843 Apoio Comercio de Materiais Eletricos Ltda "/>
    <s v="15843 Apoio Comercio de Materiais Eletricos Ltda"/>
  </r>
  <r>
    <s v="Agosto"/>
    <d v="2023-08-02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2450"/>
    <s v="Valor Ref. NF Nº 102 De Q &amp; L TOLDOS E PAINEIS EIRELI "/>
    <s v="102_Q &amp; L TOLDOS E PAINEIS EIRELI"/>
  </r>
  <r>
    <s v="Agosto"/>
    <d v="2023-08-02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494.01"/>
    <s v="Valor Ref. NF Nº 176079 De VERZANI &amp; SANDRINI S.A. "/>
    <s v="176079_VERZANI &amp; SANDRINI S.A."/>
  </r>
  <r>
    <s v="Agosto"/>
    <d v="2023-08-21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365"/>
    <s v="Nota fiscal N. 47487 - Aerotintas Comercial Ltda  "/>
    <s v="47487 - Aerotintas Comercial Ltda "/>
  </r>
  <r>
    <s v="Setembro"/>
    <d v="2023-09-01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96.7"/>
    <s v="Nota fiscal N. 15986 Apoio Comercio de Materiais Eletricos Ltda "/>
    <s v="15986 Apoio Comercio de Materiais Eletricos Ltda"/>
  </r>
  <r>
    <s v="Setembro"/>
    <d v="2023-09-18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494.01"/>
    <s v="Valor Ref. NF Nº 178324 De VERZANI &amp; SANDRINI S.A. "/>
    <s v="178324_VERZANI &amp; SANDRINI S.A."/>
  </r>
  <r>
    <s v="Outubro"/>
    <d v="2023-10-02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96.7"/>
    <s v="Nota fiscal N. 16134 - Apoio Comercio de Materiais Eletricos Ltda "/>
    <s v="16134 - Apoio Comercio de Materiais Eletricos Ltda"/>
  </r>
  <r>
    <s v="Outubro"/>
    <d v="2023-10-09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10494.01"/>
    <s v="Valor Ref. NF Nº 179354 De VERZANI &amp; SANDRINI S.A. "/>
    <s v="179354_VERZANI &amp; SANDRINI S.A."/>
  </r>
  <r>
    <s v="Outubro"/>
    <d v="2023-10-19T00:00:00"/>
    <s v="Manutenção E Edificações"/>
    <s v="MANUTENÇÃO E CONSERVAÇÃO DE EDIFICAÇÕES"/>
    <x v="17"/>
    <s v="Conservação e manutenção de edificações (reparos, pinturas,  limpeza  de  caixa  de  água,  limpeza  de calhas, etc.)"/>
    <n v="2310"/>
    <n v="-311.5"/>
    <s v="Nota fiscal N. 62328 - Kit Filter Comercio de Filtros  "/>
    <s v="62328 - Kit Filter Comercio de Filtros "/>
  </r>
  <r>
    <s v="Novembro"/>
    <d v="2023-11-01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1100.8"/>
    <s v="Nota fiscal N. 16288 Apoio Comercio de Materiais Eletricos Ltda "/>
    <s v="16288 Apoio Comercio de Materiais Eletricos Ltda"/>
  </r>
  <r>
    <s v="Novembro"/>
    <d v="2023-11-09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10494.01"/>
    <s v="Valor Ref. NF Nº 180955 De VERZANI &amp; SANDRINI S.A. "/>
    <s v="180955_VERZANI &amp; SANDRINI S.A."/>
  </r>
  <r>
    <s v="Dezembro"/>
    <d v="2023-12-01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1113.8"/>
    <s v="Nota fiscal N. 16403 Apoio Comercio de Materiais Eletricos Ltda "/>
    <s v="16403 Apoio Comercio de Materiais Eletricos Ltda"/>
  </r>
  <r>
    <s v="Dezembro"/>
    <d v="2023-12-01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1097.94"/>
    <s v="Nota fiscal N. 1284 - Copabasico Materiais de Construção  "/>
    <s v="1284 - Copabasico Materiais de Construção "/>
  </r>
  <r>
    <s v="Dezembro"/>
    <d v="2023-12-04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1392"/>
    <s v="Nota fiscal N. 48973 - Aerotintas Comercial Ltda  "/>
    <s v="48973 - Aerotintas Comercial Ltda "/>
  </r>
  <r>
    <s v="Dezembro"/>
    <d v="2023-12-05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1369.9"/>
    <s v="Nota de servico N. 402995 - Andrea S.A Eletric  "/>
    <s v="402995 - Andrea S.A Eletric "/>
  </r>
  <r>
    <s v="Dezembro"/>
    <d v="2023-12-06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10494.01"/>
    <s v="Valor Ref. NF Nº 182394 De VERZANI &amp; SANDRINI S.A. "/>
    <s v="182394_VERZANI &amp; SANDRINI S.A."/>
  </r>
  <r>
    <s v="Dezembro"/>
    <d v="2023-12-06T00:00:00"/>
    <s v="Manutenção E Edificações"/>
    <s v="MANUTENÇÃO E CONSERVAÇÃO DE EDIFICAÇÕES"/>
    <x v="17"/>
    <s v="Conservação e manutenção de edificações (reparos, pinturas,  limpeza  de  caixa  de  água,  limpeza  de calhas, etc.)"/>
    <s v="2310"/>
    <n v="-430"/>
    <s v="Valor Ref. NF Nº 1606 De TELERREAL TELECOM INFORMATICA E TELECOMUNICACOES EIRELI "/>
    <s v="1606_TELERREAL TELECOM INFORMATICA E TELECOMUNICACOES EIRELI"/>
  </r>
  <r>
    <s v="Julho"/>
    <d v="2023-07-28T00:00:00"/>
    <s v="Parelheiros"/>
    <s v="MANUTENÇÃO E CONSERVAÇÃO DE EDIFICAÇÕES"/>
    <x v="17"/>
    <s v="Conservação e manutenção de edificações (reparos, pinturas,  limpeza  de  caixa  de  água,  limpeza  de calhas, etc.)"/>
    <n v="2310"/>
    <n v="-32.89"/>
    <s v="Baixa de Estoque cf. Relatorio de Saidas"/>
    <m/>
  </r>
  <r>
    <s v="Junho"/>
    <d v="2023-06-06T00:00:00"/>
    <s v="Parque São Carlos"/>
    <s v="MANUTENÇÃO E CONSERVAÇÃO DE EDIFICAÇÕES"/>
    <x v="17"/>
    <s v="Conservação e manutenção de edificações (reparos, pinturas,  limpeza  de  caixa  de  água,  limpeza  de calhas, etc.)"/>
    <n v="2310"/>
    <n v="-80"/>
    <s v="Pagto. ref . ao serviço de chaveiro (Polo São Carlos) "/>
    <s v="Pagto. ref . ao serviço de chaveiro (Polo São Carlos)"/>
  </r>
  <r>
    <s v="Junho"/>
    <d v="2023-06-12T00:00:00"/>
    <s v="Parque São Carlos"/>
    <s v="MANUTENÇÃO E CONSERVAÇÃO DE EDIFICAÇÕES"/>
    <x v="17"/>
    <s v="Conservação e manutenção de edificações (reparos, pinturas,  limpeza  de  caixa  de  água,  limpeza  de calhas, etc.)"/>
    <n v="2310"/>
    <n v="-70"/>
    <s v="Nosso Cheque N. 151211 ref. Pagto ao serviço de chaveiro (Polo São Carlos) ."/>
    <s v="151211_Pagto ao serviço de chaveiro (Polo São Carlos)"/>
  </r>
  <r>
    <s v="Julho"/>
    <d v="2023-07-14T00:00:00"/>
    <s v="Parque São Carlos"/>
    <s v="MANUTENÇÃO E CONSERVAÇÃO DE EDIFICAÇÕES"/>
    <x v="17"/>
    <s v="Conservação e manutenção de edificações (reparos, pinturas,  limpeza  de  caixa  de  água,  limpeza  de calhas, etc.)"/>
    <n v="2310"/>
    <n v="-175.48"/>
    <s v="Baixa de Estoque cf. Relatorio de Saidas"/>
    <m/>
  </r>
  <r>
    <s v="Julho"/>
    <d v="2023-07-14T00:00:00"/>
    <s v="Parque São Carlos"/>
    <s v="MANUTENÇÃO E CONSERVAÇÃO DE EDIFICAÇÕES"/>
    <x v="17"/>
    <s v="Conservação e manutenção de edificações (reparos, pinturas,  limpeza  de  caixa  de  água,  limpeza  de calhas, etc.)"/>
    <n v="2310"/>
    <n v="-70.53"/>
    <s v="Baixa de Estoque cf. Relatorio de Saidas"/>
    <m/>
  </r>
  <r>
    <s v="Julho"/>
    <d v="2023-07-18T00:00:00"/>
    <s v="Perus"/>
    <s v="MANUTENÇÃO E CONSERVAÇÃO DE EDIFICAÇÕES"/>
    <x v="17"/>
    <s v="Conservação e manutenção de edificações (reparos, pinturas,  limpeza  de  caixa  de  água,  limpeza  de calhas, etc.)"/>
    <n v="2310"/>
    <n v="-37.200000000000003"/>
    <s v="Baixa de Estoque cf. Relatorio de Saidas"/>
    <m/>
  </r>
  <r>
    <s v="Julho"/>
    <d v="2023-07-18T00:00:00"/>
    <s v="Perus"/>
    <s v="MANUTENÇÃO E CONSERVAÇÃO DE EDIFICAÇÕES"/>
    <x v="17"/>
    <s v="Conservação e manutenção de edificações (reparos, pinturas,  limpeza  de  caixa  de  água,  limpeza  de calhas, etc.)"/>
    <n v="2310"/>
    <n v="-108.4"/>
    <s v="Baixa de Estoque cf. Relatorio de Saidas"/>
    <m/>
  </r>
  <r>
    <s v="Setembro"/>
    <d v="2023-09-12T00:00:00"/>
    <s v="Poá"/>
    <s v="MANUTENÇÃO E CONSERVAÇÃO DE EDIFICAÇÕES"/>
    <x v="17"/>
    <s v="Conservação e manutenção de edificações (reparos, pinturas,  limpeza  de  caixa  de  água,  limpeza  de calhas, etc.)"/>
    <n v="2310"/>
    <n v="-278.88"/>
    <s v="Baixa de Estoque cf. Relatorio de Saidas"/>
    <m/>
  </r>
  <r>
    <s v="Setembro"/>
    <d v="2023-09-12T00:00:00"/>
    <s v="Polo Mairiporã"/>
    <s v="MANUTENÇÃO E CONSERVAÇÃO DE EDIFICAÇÕES"/>
    <x v="17"/>
    <s v="Conservação e manutenção de edificações (reparos, pinturas,  limpeza  de  caixa  de  água,  limpeza  de calhas, etc.)"/>
    <n v="2310"/>
    <n v="-62.1"/>
    <s v="Baixa de Estoque cf. Relatorio de Saidas"/>
    <m/>
  </r>
  <r>
    <s v="Setembro"/>
    <d v="2023-09-12T00:00:00"/>
    <s v="Polo Mairiporã"/>
    <s v="MANUTENÇÃO E CONSERVAÇÃO DE EDIFICAÇÕES"/>
    <x v="17"/>
    <s v="Conservação e manutenção de edificações (reparos, pinturas,  limpeza  de  caixa  de  água,  limpeza  de calhas, etc.)"/>
    <n v="2310"/>
    <n v="-417"/>
    <s v="Baixa de Estoque cf. Relatorio de Saidas"/>
    <m/>
  </r>
  <r>
    <s v="Junho"/>
    <d v="2023-06-21T00:00:00"/>
    <s v="Polo Mogi das Cruzes"/>
    <s v="MANUTENÇÃO E CONSERVAÇÃO DE EDIFICAÇÕES"/>
    <x v="17"/>
    <s v="Conservação e manutenção de edificações (reparos, pinturas,  limpeza  de  caixa  de  água,  limpeza  de calhas, etc.)"/>
    <n v="2310"/>
    <n v="-425.3"/>
    <s v="Baixa de Estoque cf. Relatorio de Saidas"/>
    <m/>
  </r>
  <r>
    <s v="Setembro"/>
    <d v="2023-09-12T00:00:00"/>
    <s v="Vila Atlântica"/>
    <s v="MANUTENÇÃO E CONSERVAÇÃO DE EDIFICAÇÕES"/>
    <x v="17"/>
    <s v="Conservação e manutenção de edificações (reparos, pinturas,  limpeza  de  caixa  de  água,  limpeza  de calhas, etc.)"/>
    <n v="2310"/>
    <n v="-699.3"/>
    <s v="Baixa de Estoque cf. Relatorio de Saidas"/>
    <m/>
  </r>
  <r>
    <s v="Janeiro"/>
    <d v="2023-01-20T00:00:00"/>
    <s v="CONSERTO E MANUTENÇÃO DE INSTRUMENTOS"/>
    <s v="MANUTENCAO INSTRUMENTOS MUSICAIS"/>
    <x v="25"/>
    <s v="Conserto, Manutenção e Aquisição de Acessórios e Suprimentos de Instrumentos Musicais"/>
    <n v="423015"/>
    <n v="-490"/>
    <s v="Valor Ref. NF Nº 56 De Emitson Com Cons e Reforma de Inst Mus e Comp Elet Ltda "/>
    <s v="56_Emitson Com Cons e Reforma de Inst Mus e Comp Elet Ltda"/>
  </r>
  <r>
    <s v="Março"/>
    <d v="2023-03-09T00:00:00"/>
    <s v="CONSERTO E MANUTENÇÃO DE INSTRUMENTOS"/>
    <s v="MANUTENCAO INSTRUMENTOS MUSICAIS"/>
    <x v="25"/>
    <s v="Conserto, Manutenção e Aquisição de Acessórios e Suprimentos de Instrumentos Musicais"/>
    <n v="423015"/>
    <n v="-24625"/>
    <s v="Valor Ref. NF Nº 672 De MUSICAL PITONDO COMERCIO DE INSTRUMENTOS MUSICAIS LTDA "/>
    <s v="672_MUSICAL PITONDO COMERCIO DE INSTRUMENTOS MUSICAIS LTDA"/>
  </r>
  <r>
    <s v="Março"/>
    <d v="2023-03-14T00:00:00"/>
    <s v="CONSERTO E MANUTENÇÃO DE INSTRUMENTOS"/>
    <s v="MANUTENCAO INSTRUMENTOS MUSICAIS"/>
    <x v="25"/>
    <s v="Conserto, Manutenção e Aquisição de Acessórios e Suprimentos de Instrumentos Musicais"/>
    <n v="423015"/>
    <n v="-1250"/>
    <s v="Valor Ref. NF Nº 45 De PATRICIA GALLO CARLETTI 28848280870 "/>
    <s v="45_PATRICIA GALLO CARLETTI 28848280870"/>
  </r>
  <r>
    <s v="Abril"/>
    <d v="2023-04-10T00:00:00"/>
    <s v="CONSERTO E MANUTENÇÃO DE INSTRUMENTOS"/>
    <s v="MANUTENCAO INSTRUMENTOS MUSICAIS"/>
    <x v="25"/>
    <s v="Conserto, Manutenção e Aquisição de Acessórios e Suprimentos de Instrumentos Musicais"/>
    <n v="423015"/>
    <n v="-860"/>
    <s v="Valor Ref. NF Nº 1082 De Electon Eletrônica e Serviços Ltda - EPP "/>
    <s v="1082_Electon Eletrônica e Serviços Ltda - EPP"/>
  </r>
  <r>
    <s v="Setembro"/>
    <d v="2023-09-06T00:00:00"/>
    <s v="CONSERTO E MANUTENÇÃO DE INSTRUMENTOS"/>
    <s v="MANUTENCAO INSTRUMENTOS MUSICAIS"/>
    <x v="25"/>
    <s v="Conserto, Manutenção e Aquisição de Acessórios e Suprimentos de Instrumentos Musicais"/>
    <n v="423015"/>
    <n v="-1190"/>
    <s v="Valor Ref. NF Nº 22 De Carlos Eduardo Guimaraes Benvindo "/>
    <s v="22_Carlos Eduardo Guimaraes Benvindo"/>
  </r>
  <r>
    <s v="Outubro"/>
    <d v="2023-10-18T00:00:00"/>
    <s v="CONSERTO E MANUTENÇÃO DE INSTRUMENTOS"/>
    <s v="MANUTENCAO INSTRUMENTOS MUSICAIS"/>
    <x v="25"/>
    <s v="Conserto, Manutenção e Aquisição de Acessórios e Suprimentos de Instrumentos Musicais"/>
    <n v="423015"/>
    <n v="-650"/>
    <s v="Valor Ref. NF Nº 221 De Liuteria Fonterrada Ltda-Me "/>
    <s v="221_Liuteria Fonterrada Ltda-Me"/>
  </r>
  <r>
    <s v="Novembro"/>
    <d v="2023-11-06T00:00:00"/>
    <s v="CONSERTO E MANUTENÇÃO DE INSTRUMENTOS"/>
    <s v="MANUTENCAO INSTRUMENTOS MUSICAIS"/>
    <x v="25"/>
    <s v="Conserto, Manutenção e Aquisição de Acessórios e Suprimentos de Instrumentos Musicais"/>
    <s v="423015"/>
    <n v="-22810"/>
    <s v="Valor Ref. NF Nº 691 De MUSICAL PITONDO COMERCIO DE INSTRUMENTOS MUSICAIS LTDA "/>
    <s v="691_MUSICAL PITONDO COMERCIO DE INSTRUMENTOS MUSICAIS LTDA"/>
  </r>
  <r>
    <s v="Dezembro"/>
    <d v="2023-12-14T00:00:00"/>
    <s v="CONSERTO E MANUTENÇÃO DE INSTRUMENTOS"/>
    <s v="MANUTENCAO INSTRUMENTOS MUSICAIS"/>
    <x v="25"/>
    <s v="Conserto, Manutenção e Aquisição de Acessórios e Suprimentos de Instrumentos Musicais"/>
    <s v="423015"/>
    <n v="-13565"/>
    <s v="Valor Ref. NF Nº 696 De MUSICAL PITONDO COMERCIO DE INSTRUMENTOS MUSICAIS LTDA "/>
    <s v="696_MUSICAL PITONDO COMERCIO DE INSTRUMENTOS MUSICAIS LTDA"/>
  </r>
  <r>
    <s v="Julho"/>
    <d v="2023-07-07T00:00:00"/>
    <s v="Acervo Musical"/>
    <s v="MATERIAL DE ESCRITÓRIO"/>
    <x v="2"/>
    <s v="Acervo Musical, Métodos de Ensino e Material Didático."/>
    <n v="422522"/>
    <n v="-136.66"/>
    <s v="Baixa de Estoque cf. Relatorio de Saidas"/>
    <m/>
  </r>
  <r>
    <s v="Julho"/>
    <d v="2023-07-21T00:00:00"/>
    <s v="Acervo Musical"/>
    <s v="MATERIAL DE ESCRITÓRIO"/>
    <x v="2"/>
    <s v="Acervo Musical, Métodos de Ensino e Material Didático."/>
    <n v="422522"/>
    <n v="-34.119999999999997"/>
    <s v="Baixa de Estoque cf. Relatorio de Saidas"/>
    <m/>
  </r>
  <r>
    <s v="Outubro"/>
    <d v="2023-10-26T00:00:00"/>
    <s v="Acervo Musical"/>
    <s v="MATERIAL DE ESCRITÓRIO"/>
    <x v="2"/>
    <s v="Acervo Musical, Métodos de Ensino e Material Didático."/>
    <s v="422522"/>
    <n v="-50"/>
    <s v="Baixa de Estoque cf. Relatorio de Saidas"/>
    <m/>
  </r>
  <r>
    <s v="Fevereiro"/>
    <d v="2023-02-13T00:00:00"/>
    <s v="Alvarenga"/>
    <s v="MATERIAL DE ESCRITÓRIO"/>
    <x v="13"/>
    <s v="Material de consumo, escritório e limpeza"/>
    <n v="422522"/>
    <n v="-56.68"/>
    <s v="Baixa de Estoque cf. Relatorio de Saidas"/>
    <m/>
  </r>
  <r>
    <s v="Fevereiro"/>
    <d v="2023-02-13T00:00:00"/>
    <s v="Alvarenga"/>
    <s v="MATERIAL DE ESCRITÓRIO"/>
    <x v="13"/>
    <s v="Material de consumo, escritório e limpeza"/>
    <n v="422522"/>
    <n v="-23.58"/>
    <s v="Baixa de Estoque cf. Relatorio de Saidas"/>
    <m/>
  </r>
  <r>
    <s v="Fevereiro"/>
    <d v="2023-02-13T00:00:00"/>
    <s v="Alvarenga"/>
    <s v="MATERIAL DE ESCRITÓRIO"/>
    <x v="13"/>
    <s v="Material de consumo, escritório e limpeza"/>
    <n v="422522"/>
    <n v="-16.29"/>
    <s v="Baixa de Estoque cf. Relatorio de Saidas"/>
    <m/>
  </r>
  <r>
    <s v="Fevereiro"/>
    <d v="2023-02-13T00:00:00"/>
    <s v="Alvarenga"/>
    <s v="MATERIAL DE ESCRITÓRIO"/>
    <x v="13"/>
    <s v="Material de consumo, escritório e limpeza"/>
    <n v="422522"/>
    <n v="-4.99"/>
    <s v="Baixa de Estoque cf. Relatorio de Saidas"/>
    <m/>
  </r>
  <r>
    <s v="Fevereiro"/>
    <d v="2023-02-13T00:00:00"/>
    <s v="Alvarenga"/>
    <s v="MATERIAL DE ESCRITÓRIO"/>
    <x v="13"/>
    <s v="Material de consumo, escritório e limpeza"/>
    <n v="422522"/>
    <n v="-9.7200000000000006"/>
    <s v="Baixa de Estoque cf. Relatorio de Saidas"/>
    <m/>
  </r>
  <r>
    <s v="Fevereiro"/>
    <d v="2023-02-13T00:00:00"/>
    <s v="Alvarenga"/>
    <s v="MATERIAL DE ESCRITÓRIO"/>
    <x v="13"/>
    <s v="Material de consumo, escritório e limpeza"/>
    <n v="422522"/>
    <n v="-156.4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39.1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08.49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3.43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4.15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7.53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3.6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2.01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30.4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35.200000000000003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34.799999999999997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7.36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7.62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6.96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54.72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77.75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89.7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6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3.1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8.61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49.23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4.16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8.8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5.49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52.67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4.32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0.23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9.57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42.49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0.39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9.96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5.08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4.96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18.899999999999999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4.09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4.65"/>
    <s v="Baixa de Estoque cf. Relatorio de Saidas"/>
    <m/>
  </r>
  <r>
    <s v="Março"/>
    <d v="2023-03-09T00:00:00"/>
    <s v="Alvarenga"/>
    <s v="MATERIAL DE ESCRITÓRIO"/>
    <x v="13"/>
    <s v="Material de consumo, escritório e limpeza"/>
    <n v="422522"/>
    <n v="-24.01"/>
    <s v="Baixa de Estoque cf. Relatorio de Saidas"/>
    <m/>
  </r>
  <r>
    <s v="Abril"/>
    <d v="2023-04-17T00:00:00"/>
    <s v="Alvarenga"/>
    <s v="MATERIAL DE ESCRITÓRIO"/>
    <x v="13"/>
    <s v="Material de consumo, escritório e limpeza"/>
    <n v="422522"/>
    <n v="-14.3"/>
    <s v="Baixa de Estoque cf. Relatorio de Saidas"/>
    <m/>
  </r>
  <r>
    <s v="Abril"/>
    <d v="2023-04-17T00:00:00"/>
    <s v="Alvarenga"/>
    <s v="MATERIAL DE ESCRITÓRIO"/>
    <x v="13"/>
    <s v="Material de consumo, escritório e limpeza"/>
    <n v="422522"/>
    <n v="-83.39"/>
    <s v="Baixa de Estoque cf. Relatorio de Saidas"/>
    <m/>
  </r>
  <r>
    <s v="Abril"/>
    <d v="2023-04-17T00:00:00"/>
    <s v="Alvarenga"/>
    <s v="MATERIAL DE ESCRITÓRIO"/>
    <x v="13"/>
    <s v="Material de consumo, escritório e limpeza"/>
    <n v="422522"/>
    <n v="-12.01"/>
    <s v="Baixa de Estoque cf. Relatorio de Saidas"/>
    <m/>
  </r>
  <r>
    <s v="Abril"/>
    <d v="2023-04-17T00:00:00"/>
    <s v="Alvarenga"/>
    <s v="MATERIAL DE ESCRITÓRIO"/>
    <x v="13"/>
    <s v="Material de consumo, escritório e limpeza"/>
    <n v="422522"/>
    <n v="-22.9"/>
    <s v="Baixa de Estoque cf. Relatorio de Saidas"/>
    <m/>
  </r>
  <r>
    <s v="Abril"/>
    <d v="2023-04-17T00:00:00"/>
    <s v="Alvarenga"/>
    <s v="MATERIAL DE ESCRITÓRIO"/>
    <x v="13"/>
    <s v="Material de consumo, escritório e limpeza"/>
    <n v="422522"/>
    <n v="-28.82"/>
    <s v="Baixa de Estoque cf. Relatorio de Saidas"/>
    <m/>
  </r>
  <r>
    <s v="Abril"/>
    <d v="2023-04-17T00:00:00"/>
    <s v="Alvarenga"/>
    <s v="MATERIAL DE ESCRITÓRIO"/>
    <x v="13"/>
    <s v="Material de consumo, escritório e limpeza"/>
    <n v="422522"/>
    <n v="-10.86"/>
    <s v="Baixa de Estoque cf. Relatorio de Saidas"/>
    <m/>
  </r>
  <r>
    <s v="Abril"/>
    <d v="2023-04-20T00:00:00"/>
    <s v="Alvarenga"/>
    <s v="MATERIAL DE ESCRITÓRIO"/>
    <x v="13"/>
    <s v="Material de consumo, escritório e limpeza"/>
    <n v="422522"/>
    <n v="-201.35"/>
    <s v="Baixa de Estoque cf. Relatorio de Saidas"/>
    <m/>
  </r>
  <r>
    <s v="Maio"/>
    <d v="2023-05-08T00:00:00"/>
    <s v="Alvarenga"/>
    <s v="MATERIAL DE ESCRITÓRIO"/>
    <x v="13"/>
    <s v="Material de consumo, escritório e limpeza"/>
    <n v="422522"/>
    <n v="-10.86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50.34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19.010000000000002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57.25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62.2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31.19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31.35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14.18"/>
    <s v="Baixa de Estoque cf. Relatorio de Saidas"/>
    <s v="0"/>
  </r>
  <r>
    <s v="Maio"/>
    <d v="2023-05-10T00:00:00"/>
    <s v="Alvarenga"/>
    <s v="MATERIAL DE ESCRITÓRIO"/>
    <x v="13"/>
    <s v="Material de consumo, escritório e limpeza"/>
    <n v="422522"/>
    <n v="-104.24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2.87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3.8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2.5299999999999998"/>
    <s v="Baixa de Estoque cf. Relatorio de Saidas"/>
    <m/>
  </r>
  <r>
    <s v="Maio"/>
    <d v="2023-05-10T00:00:00"/>
    <s v="Alvarenga"/>
    <s v="MATERIAL DE ESCRITÓRIO"/>
    <x v="13"/>
    <s v="Material de consumo, escritório e limpeza"/>
    <n v="422522"/>
    <n v="-17.7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16.739999999999998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4.74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18.579999999999998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35.9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4.3099999999999996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5.55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3.8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91.18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16.29"/>
    <s v="Baixa de Estoque cf. Relatorio de Saidas"/>
    <m/>
  </r>
  <r>
    <s v="Junho"/>
    <d v="2023-06-13T00:00:00"/>
    <s v="Alvarenga"/>
    <s v="MATERIAL DE ESCRITÓRIO"/>
    <x v="13"/>
    <s v="Material de consumo, escritório e limpeza"/>
    <n v="422522"/>
    <n v="-277.45999999999998"/>
    <s v="Baixa de Estoque cf. Relatorio de Saidas"/>
    <m/>
  </r>
  <r>
    <s v="Junho"/>
    <d v="2023-06-14T00:00:00"/>
    <s v="Alvarenga"/>
    <s v="MATERIAL DE ESCRITÓRIO"/>
    <x v="13"/>
    <s v="Material de consumo, escritório e limpeza"/>
    <n v="422522"/>
    <n v="-277.45999999999998"/>
    <s v="Baixa de Estoque cf. Relatorio de Saidas"/>
    <m/>
  </r>
  <r>
    <s v="Junho"/>
    <d v="2023-06-14T00:00:00"/>
    <s v="Alvarenga"/>
    <s v="MATERIAL DE ESCRITÓRIO"/>
    <x v="13"/>
    <s v="Material de consumo, escritório e limpeza"/>
    <n v="422522"/>
    <n v="-10.86"/>
    <s v="Baixa de Estoque cf. Relatorio de Saidas"/>
    <m/>
  </r>
  <r>
    <s v="Junho"/>
    <d v="2023-06-23T00:00:00"/>
    <s v="Alvarenga"/>
    <s v="MATERIAL DE ESCRITÓRIO"/>
    <x v="13"/>
    <s v="Material de consumo, escritório e limpeza"/>
    <n v="422522"/>
    <n v="-200"/>
    <s v="Baixa de Estoque cf. Relatorio de Saidas"/>
    <m/>
  </r>
  <r>
    <s v="Junho"/>
    <d v="2023-06-27T00:00:00"/>
    <s v="Alvarenga"/>
    <s v="MATERIAL DE ESCRITÓRIO"/>
    <x v="13"/>
    <s v="Material de consumo, escritório e limpeza"/>
    <n v="422522"/>
    <n v="-26.36"/>
    <s v="Baixa de Estoque cf. Relatorio de Saidas"/>
    <m/>
  </r>
  <r>
    <s v="Junho"/>
    <d v="2023-06-28T00:00:00"/>
    <s v="Alvarenga"/>
    <s v="MATERIAL DE ESCRITÓRIO"/>
    <x v="13"/>
    <s v="Material de consumo, escritório e limpeza"/>
    <n v="422522"/>
    <n v="-57.4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7.26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7.24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20.54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20.010000000000002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91.18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14.86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34.1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22.5"/>
    <s v="Baixa de Estoque cf. Relatorio de Saidas"/>
    <m/>
  </r>
  <r>
    <s v="Julho"/>
    <d v="2023-07-10T00:00:00"/>
    <s v="Alvarenga"/>
    <s v="MATERIAL DE ESCRITÓRIO"/>
    <x v="13"/>
    <s v="Material de consumo, escritório e limpeza"/>
    <n v="422522"/>
    <n v="-69.36"/>
    <s v="Baixa de Estoque cf. Relatorio de Saidas"/>
    <m/>
  </r>
  <r>
    <s v="Julho"/>
    <d v="2023-07-13T00:00:00"/>
    <s v="Alvarenga"/>
    <s v="MATERIAL DE ESCRITÓRIO"/>
    <x v="13"/>
    <s v="Material de consumo, escritório e limpeza"/>
    <n v="422522"/>
    <n v="-104.5"/>
    <s v="Baixa de Estoque cf. Relatorio de Saidas"/>
    <m/>
  </r>
  <r>
    <s v="Julho"/>
    <d v="2023-07-13T00:00:00"/>
    <s v="Alvarenga"/>
    <s v="MATERIAL DE ESCRITÓRIO"/>
    <x v="13"/>
    <s v="Material de consumo, escritório e limpeza"/>
    <n v="422522"/>
    <n v="-97.6"/>
    <s v="Baixa de Estoque cf. Relatorio de Saidas"/>
    <m/>
  </r>
  <r>
    <s v="Julho"/>
    <d v="2023-07-13T00:00:00"/>
    <s v="Alvarenga"/>
    <s v="MATERIAL DE ESCRITÓRIO"/>
    <x v="13"/>
    <s v="Material de consumo, escritório e limpeza"/>
    <n v="422522"/>
    <n v="-71.540000000000006"/>
    <s v="Baixa de Estoque cf. Relatorio de Saidas"/>
    <m/>
  </r>
  <r>
    <s v="Julho"/>
    <d v="2023-07-13T00:00:00"/>
    <s v="Alvarenga"/>
    <s v="MATERIAL DE ESCRITÓRIO"/>
    <x v="13"/>
    <s v="Material de consumo, escritório e limpeza"/>
    <n v="422522"/>
    <n v="-220"/>
    <s v="Baixa de Estoque cf. Relatorio de Saidas"/>
    <m/>
  </r>
  <r>
    <s v="Julho"/>
    <d v="2023-07-14T00:00:00"/>
    <s v="Alvarenga"/>
    <s v="MATERIAL DE ESCRITÓRIO"/>
    <x v="13"/>
    <s v="Material de consumo, escritório e limpeza"/>
    <n v="422522"/>
    <n v="-16.04"/>
    <s v="Baixa de Estoque cf. Relatorio de Saidas"/>
    <m/>
  </r>
  <r>
    <s v="Julho"/>
    <d v="2023-07-17T00:00:00"/>
    <s v="Alvarenga"/>
    <s v="MATERIAL DE ESCRITÓRIO"/>
    <x v="13"/>
    <s v="Material de consumo, escritório e limpeza"/>
    <n v="422522"/>
    <n v="-200"/>
    <s v="Baixa de Estoque cf. Relatorio de Saidas"/>
    <m/>
  </r>
  <r>
    <s v="Julho"/>
    <d v="2023-07-26T00:00:00"/>
    <s v="Alvarenga"/>
    <s v="MATERIAL DE ESCRITÓRIO"/>
    <x v="13"/>
    <s v="Material de consumo, escritório e limpeza"/>
    <n v="422522"/>
    <n v="-105"/>
    <s v="Baixa de Estoque cf. Relatorio de Saidas"/>
    <m/>
  </r>
  <r>
    <s v="Agosto"/>
    <d v="2023-08-07T00:00:00"/>
    <s v="Alvarenga"/>
    <s v="MATERIAL DE ESCRITÓRIO"/>
    <x v="13"/>
    <s v="Material de consumo, escritório e limpeza"/>
    <n v="422522"/>
    <n v="-83.93"/>
    <s v="Baixa de Estoque cf. Relatorio de Saidas"/>
    <s v="Baixa de Estoque cf. Relatorio de Saidas"/>
  </r>
  <r>
    <s v="Agosto"/>
    <d v="2023-08-07T00:00:00"/>
    <s v="Alvarenga"/>
    <s v="MATERIAL DE ESCRITÓRIO"/>
    <x v="13"/>
    <s v="Material de consumo, escritório e limpeza"/>
    <n v="422522"/>
    <n v="-136.66"/>
    <s v="Baixa de Estoque cf. Relatorio de Saidas"/>
    <m/>
  </r>
  <r>
    <s v="Agosto"/>
    <d v="2023-08-07T00:00:00"/>
    <s v="Alvarenga"/>
    <s v="MATERIAL DE ESCRITÓRIO"/>
    <x v="13"/>
    <s v="Material de consumo, escritório e limpeza"/>
    <n v="422522"/>
    <n v="-58.44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28.7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10.96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125.65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170.43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3.01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20.49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8.58"/>
    <s v="Baixa de Estoque cf. Relatorio de Saidas"/>
    <m/>
  </r>
  <r>
    <s v="Agosto"/>
    <d v="2023-08-10T00:00:00"/>
    <s v="Alvarenga"/>
    <s v="MATERIAL DE ESCRITÓRIO"/>
    <x v="13"/>
    <s v="Material de consumo, escritório e limpeza"/>
    <n v="422522"/>
    <n v="-15.27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34.950000000000003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101.51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33.630000000000003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36.549999999999997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14.79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19.38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39.15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5.45"/>
    <s v="Baixa de Estoque cf. Relatorio de Saidas"/>
    <m/>
  </r>
  <r>
    <s v="Setembro"/>
    <d v="2023-09-04T00:00:00"/>
    <s v="Alvarenga"/>
    <s v="MATERIAL DE ESCRITÓRIO"/>
    <x v="13"/>
    <s v="Material de consumo, escritório e limpeza"/>
    <s v="422522"/>
    <n v="-31.7"/>
    <s v="Baixa de Estoque cf. Relatorio de Saidas"/>
    <m/>
  </r>
  <r>
    <s v="Outubro"/>
    <d v="2023-10-09T00:00:00"/>
    <s v="Alvarenga"/>
    <s v="MATERIAL DE ESCRITÓRIO"/>
    <x v="13"/>
    <s v="Material de consumo, escritório e limpeza"/>
    <s v="422522"/>
    <n v="-21.79"/>
    <s v="Baixa de Estoque cf. Relatorio de Saidas"/>
    <m/>
  </r>
  <r>
    <s v="Outubro"/>
    <d v="2023-10-09T00:00:00"/>
    <s v="Alvarenga"/>
    <s v="MATERIAL DE ESCRITÓRIO"/>
    <x v="13"/>
    <s v="Material de consumo, escritório e limpeza"/>
    <s v="422522"/>
    <n v="-112.69"/>
    <s v="Baixa de Estoque cf. Relatorio de Saidas"/>
    <m/>
  </r>
  <r>
    <s v="Outubro"/>
    <d v="2023-10-09T00:00:00"/>
    <s v="Alvarenga"/>
    <s v="MATERIAL DE ESCRITÓRIO"/>
    <x v="13"/>
    <s v="Material de consumo, escritório e limpeza"/>
    <s v="422522"/>
    <n v="-41.8"/>
    <s v="Baixa de Estoque cf. Relatorio de Saidas"/>
    <m/>
  </r>
  <r>
    <s v="Outubro"/>
    <d v="2023-10-19T00:00:00"/>
    <s v="Alvarenga"/>
    <s v="MATERIAL DE ESCRITÓRIO"/>
    <x v="13"/>
    <s v="Material de consumo, escritório e limpeza"/>
    <s v="422522"/>
    <n v="-46.6"/>
    <s v="Baixa de Estoque cf. Relatorio de Saidas"/>
    <m/>
  </r>
  <r>
    <s v="Novembro"/>
    <d v="2023-11-07T00:00:00"/>
    <s v="Alvarenga"/>
    <s v="MATERIAL DE ESCRITÓRIO"/>
    <x v="13"/>
    <s v="Material de consumo, escritório e limpeza"/>
    <s v="422522"/>
    <n v="-99"/>
    <s v="Baixa de Estoque cf. Relatorio de Saidas"/>
    <m/>
  </r>
  <r>
    <s v="Novembro"/>
    <d v="2023-11-08T00:00:00"/>
    <s v="Alvarenga"/>
    <s v="MATERIAL DE ESCRITÓRIO"/>
    <x v="13"/>
    <s v="Material de consumo, escritório e limpeza"/>
    <s v="422522"/>
    <n v="-8.17"/>
    <s v="Baixa de Estoque cf. Relatorio de Saidas"/>
    <m/>
  </r>
  <r>
    <s v="Novembro"/>
    <d v="2023-11-08T00:00:00"/>
    <s v="Alvarenga"/>
    <s v="MATERIAL DE ESCRITÓRIO"/>
    <x v="13"/>
    <s v="Material de consumo, escritório e limpeza"/>
    <s v="422522"/>
    <n v="-34.950000000000003"/>
    <s v="Baixa de Estoque cf. Relatorio de Saidas"/>
    <m/>
  </r>
  <r>
    <s v="Novembro"/>
    <d v="2023-11-08T00:00:00"/>
    <s v="Alvarenga"/>
    <s v="MATERIAL DE ESCRITÓRIO"/>
    <x v="13"/>
    <s v="Material de consumo, escritório e limpeza"/>
    <s v="422522"/>
    <n v="-33.69"/>
    <s v="Baixa de Estoque cf. Relatorio de Saidas"/>
    <m/>
  </r>
  <r>
    <s v="Novembro"/>
    <d v="2023-11-08T00:00:00"/>
    <s v="Alvarenga"/>
    <s v="MATERIAL DE ESCRITÓRIO"/>
    <x v="13"/>
    <s v="Material de consumo, escritório e limpeza"/>
    <s v="422522"/>
    <n v="-33.840000000000003"/>
    <s v="Baixa de Estoque cf. Relatorio de Saidas"/>
    <m/>
  </r>
  <r>
    <s v="Novembro"/>
    <d v="2023-11-08T00:00:00"/>
    <s v="Alvarenga"/>
    <s v="MATERIAL DE ESCRITÓRIO"/>
    <x v="13"/>
    <s v="Material de consumo, escritório e limpeza"/>
    <s v="422522"/>
    <n v="-10.95"/>
    <s v="Baixa de Estoque cf. Relatorio de Saidas"/>
    <m/>
  </r>
  <r>
    <s v="Novembro"/>
    <d v="2023-11-08T00:00:00"/>
    <s v="Alvarenga"/>
    <s v="MATERIAL DE ESCRITÓRIO"/>
    <x v="13"/>
    <s v="Material de consumo, escritório e limpeza"/>
    <s v="422522"/>
    <n v="-15.81"/>
    <s v="Baixa de Estoque cf. Relatorio de Saidas"/>
    <m/>
  </r>
  <r>
    <s v="Fevereiro"/>
    <d v="2023-02-13T00:00:00"/>
    <s v="Amácio Mazzaropi"/>
    <s v="MATERIAL DE ESCRITÓRIO"/>
    <x v="13"/>
    <s v="Material de consumo, escritório e limpeza"/>
    <n v="422522"/>
    <n v="-12.75"/>
    <s v="Baixa de Estoque cf. Relatorio de Saidas"/>
    <m/>
  </r>
  <r>
    <s v="Fevereiro"/>
    <d v="2023-02-13T00:00:00"/>
    <s v="Amácio Mazzaropi"/>
    <s v="MATERIAL DE ESCRITÓRIO"/>
    <x v="13"/>
    <s v="Material de consumo, escritório e limpeza"/>
    <n v="422522"/>
    <n v="-7.88"/>
    <s v="Baixa de Estoque cf. Relatorio de Saidas"/>
    <m/>
  </r>
  <r>
    <s v="Fevereiro"/>
    <d v="2023-02-13T00:00:00"/>
    <s v="Amácio Mazzaropi"/>
    <s v="MATERIAL DE ESCRITÓRIO"/>
    <x v="13"/>
    <s v="Material de consumo, escritório e limpeza"/>
    <n v="422522"/>
    <n v="-45.34"/>
    <s v="Baixa de Estoque cf. Relatorio de Saidas"/>
    <m/>
  </r>
  <r>
    <s v="Fevereiro"/>
    <d v="2023-02-13T00:00:00"/>
    <s v="Amácio Mazzaropi"/>
    <s v="MATERIAL DE ESCRITÓRIO"/>
    <x v="13"/>
    <s v="Material de consumo, escritório e limpeza"/>
    <n v="422522"/>
    <n v="-69.03"/>
    <s v="Baixa de Estoque cf. Relatorio de Saidas"/>
    <m/>
  </r>
  <r>
    <s v="Fevereiro"/>
    <d v="2023-02-13T00:00:00"/>
    <s v="Amácio Mazzaropi"/>
    <s v="MATERIAL DE ESCRITÓRIO"/>
    <x v="13"/>
    <s v="Material de consumo, escritório e limpeza"/>
    <n v="422522"/>
    <n v="-31.93"/>
    <s v="Baixa de Estoque cf. Relatorio de Saidas"/>
    <m/>
  </r>
  <r>
    <s v="Agosto"/>
    <d v="2023-08-14T00:00:00"/>
    <s v="Amácio Mazzaropi"/>
    <s v="MATERIAL DE ESCRITÓRIO"/>
    <x v="13"/>
    <s v="Material de consumo, escritório e limpeza"/>
    <n v="422522"/>
    <n v="-26.27"/>
    <s v="Baixa de Estoque cf. Relatorio de Saidas"/>
    <m/>
  </r>
  <r>
    <s v="Agosto"/>
    <d v="2023-08-14T00:00:00"/>
    <s v="Amácio Mazzaropi"/>
    <s v="MATERIAL DE ESCRITÓRIO"/>
    <x v="13"/>
    <s v="Material de consumo, escritório e limpeza"/>
    <n v="422522"/>
    <n v="-50.34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15.8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28.17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112.69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55.73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4.0199999999999996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23.7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12.68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23.48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9.64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9.5500000000000007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50.14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55.73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15.8"/>
    <s v="Baixa de Estoque cf. Relatorio de Saidas"/>
    <m/>
  </r>
  <r>
    <s v="Setembro"/>
    <d v="2023-09-14T00:00:00"/>
    <s v="Amácio Mazzaropi"/>
    <s v="MATERIAL DE ESCRITÓRIO"/>
    <x v="13"/>
    <s v="Material de consumo, escritório e limpeza"/>
    <s v="422522"/>
    <n v="-23.48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11.16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44.92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10.95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13.48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13.53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13.15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13.34"/>
    <s v="Baixa de Estoque cf. Relatorio de Saidas"/>
    <m/>
  </r>
  <r>
    <s v="Novembro"/>
    <d v="2023-11-13T00:00:00"/>
    <s v="Amácio Mazzaropi"/>
    <s v="MATERIAL DE ESCRITÓRIO"/>
    <x v="13"/>
    <s v="Material de consumo, escritório e limpeza"/>
    <s v="422522"/>
    <n v="-9.86"/>
    <s v="Baixa de Estoque cf. Relatorio de Saidas"/>
    <m/>
  </r>
  <r>
    <s v="Dezembro"/>
    <d v="2023-12-07T00:00:00"/>
    <s v="Amácio Mazzaropi"/>
    <s v="MATERIAL DE ESCRITÓRIO"/>
    <x v="13"/>
    <s v="Material de consumo, escritório e limpeza"/>
    <s v="422522"/>
    <n v="-107.57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49.9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4.9000000000000004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6.22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3.04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2.64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30.2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20.85"/>
    <s v="Baixa de Estoque cf. Relatorio de Saidas"/>
    <m/>
  </r>
  <r>
    <s v="Abril"/>
    <d v="2023-04-18T00:00:00"/>
    <s v="Arquivo Administrativo"/>
    <s v="MATERIAL DE ESCRITÓRIO"/>
    <x v="13"/>
    <s v="Material de consumo, escritório e limpeza"/>
    <n v="422522"/>
    <n v="-69.03"/>
    <s v="Baixa de Estoque cf. Relatorio de Saidas"/>
    <m/>
  </r>
  <r>
    <s v="Abril"/>
    <d v="2023-04-26T00:00:00"/>
    <s v="Arquivo Administrativo"/>
    <s v="MATERIAL DE ESCRITÓRIO"/>
    <x v="13"/>
    <s v="Material de consumo, escritório e limpeza"/>
    <n v="422522"/>
    <n v="-30.2"/>
    <s v="Baixa de Estoque cf. Relatorio de Saidas"/>
    <m/>
  </r>
  <r>
    <s v="Maio"/>
    <d v="2023-05-10T00:00:00"/>
    <s v="Arquivo Administrativo"/>
    <s v="MATERIAL DE ESCRITÓRIO"/>
    <x v="13"/>
    <s v="Material de consumo, escritório e limpeza"/>
    <n v="422522"/>
    <n v="-24.9"/>
    <s v="Baixa de Estoque cf. Relatorio de Saidas"/>
    <m/>
  </r>
  <r>
    <s v="Maio"/>
    <d v="2023-05-10T00:00:00"/>
    <s v="Arquivo Administrativo"/>
    <s v="MATERIAL DE ESCRITÓRIO"/>
    <x v="13"/>
    <s v="Material de consumo, escritório e limpeza"/>
    <n v="422522"/>
    <n v="-4.9400000000000004"/>
    <s v="Baixa de Estoque cf. Relatorio de Saidas"/>
    <m/>
  </r>
  <r>
    <s v="Maio"/>
    <d v="2023-05-10T00:00:00"/>
    <s v="Arquivo Administrativo"/>
    <s v="MATERIAL DE ESCRITÓRIO"/>
    <x v="13"/>
    <s v="Material de consumo, escritório e limpeza"/>
    <n v="422522"/>
    <n v="-4.3099999999999996"/>
    <s v="Baixa de Estoque cf. Relatorio de Saidas"/>
    <m/>
  </r>
  <r>
    <s v="Junho"/>
    <d v="2023-06-01T00:00:00"/>
    <s v="Arquivo Administrativo"/>
    <s v="MATERIAL DE ESCRITÓRIO"/>
    <x v="13"/>
    <s v="Material de consumo, escritório e limpeza"/>
    <n v="422522"/>
    <n v="-9.09"/>
    <s v="Baixa de Estoque cf. Relatorio de Saidas"/>
    <m/>
  </r>
  <r>
    <s v="Junho"/>
    <d v="2023-06-01T00:00:00"/>
    <s v="Arquivo Administrativo"/>
    <s v="MATERIAL DE ESCRITÓRIO"/>
    <x v="13"/>
    <s v="Material de consumo, escritório e limpeza"/>
    <n v="422522"/>
    <n v="-6.75"/>
    <s v="Baixa de Estoque cf. Relatorio de Saidas"/>
    <m/>
  </r>
  <r>
    <s v="Junho"/>
    <d v="2023-06-01T00:00:00"/>
    <s v="Arquivo Administrativo"/>
    <s v="MATERIAL DE ESCRITÓRIO"/>
    <x v="13"/>
    <s v="Material de consumo, escritório e limpeza"/>
    <n v="422522"/>
    <n v="-4.78"/>
    <s v="Baixa de Estoque cf. Relatorio de Saidas"/>
    <m/>
  </r>
  <r>
    <s v="Junho"/>
    <d v="2023-06-01T00:00:00"/>
    <s v="Arquivo Administrativo"/>
    <s v="MATERIAL DE ESCRITÓRIO"/>
    <x v="13"/>
    <s v="Material de consumo, escritório e limpeza"/>
    <n v="422522"/>
    <n v="-8.01"/>
    <s v="Baixa de Estoque cf. Relatorio de Saidas"/>
    <m/>
  </r>
  <r>
    <s v="Junho"/>
    <d v="2023-06-27T00:00:00"/>
    <s v="Arquivo Administrativo"/>
    <s v="MATERIAL DE ESCRITÓRIO"/>
    <x v="13"/>
    <s v="Material de consumo, escritório e limpeza"/>
    <n v="422522"/>
    <n v="-124.5"/>
    <s v="Baixa de Estoque cf. Relatorio de Saidas"/>
    <m/>
  </r>
  <r>
    <s v="Junho"/>
    <d v="2023-06-27T00:00:00"/>
    <s v="Arquivo Administrativo"/>
    <s v="MATERIAL DE ESCRITÓRIO"/>
    <x v="13"/>
    <s v="Material de consumo, escritório e limpeza"/>
    <n v="422522"/>
    <n v="-91.18"/>
    <s v="Baixa de Estoque cf. Relatorio de Saidas"/>
    <m/>
  </r>
  <r>
    <s v="Junho"/>
    <d v="2023-06-27T00:00:00"/>
    <s v="Arquivo Administrativo"/>
    <s v="MATERIAL DE ESCRITÓRIO"/>
    <x v="13"/>
    <s v="Material de consumo, escritório e limpeza"/>
    <n v="422522"/>
    <n v="-5.82"/>
    <s v="Baixa de Estoque cf. Relatorio de Saidas"/>
    <m/>
  </r>
  <r>
    <s v="Junho"/>
    <d v="2023-06-27T00:00:00"/>
    <s v="Arquivo Administrativo"/>
    <s v="MATERIAL DE ESCRITÓRIO"/>
    <x v="13"/>
    <s v="Material de consumo, escritório e limpeza"/>
    <n v="422522"/>
    <n v="-1.71"/>
    <s v="Baixa de Estoque cf. Relatorio de Saidas"/>
    <m/>
  </r>
  <r>
    <s v="Junho"/>
    <d v="2023-06-27T00:00:00"/>
    <s v="Arquivo Administrativo"/>
    <s v="MATERIAL DE ESCRITÓRIO"/>
    <x v="13"/>
    <s v="Material de consumo, escritório e limpeza"/>
    <n v="422522"/>
    <n v="-7.12"/>
    <s v="Baixa de Estoque cf. Relatorio de Saidas"/>
    <m/>
  </r>
  <r>
    <s v="Agosto"/>
    <d v="2023-08-11T00:00:00"/>
    <s v="Arquivo Administrativo"/>
    <s v="MATERIAL DE ESCRITÓRIO"/>
    <x v="13"/>
    <s v="Material de consumo, escritório e limpeza"/>
    <n v="422522"/>
    <n v="-262.66000000000003"/>
    <s v="Baixa de Estoque cf. Relatorio de Saidas"/>
    <m/>
  </r>
  <r>
    <s v="Agosto"/>
    <d v="2023-08-11T00:00:00"/>
    <s v="Arquivo Administrativo"/>
    <s v="MATERIAL DE ESCRITÓRIO"/>
    <x v="13"/>
    <s v="Material de consumo, escritório e limpeza"/>
    <n v="422522"/>
    <n v="-9.5500000000000007"/>
    <s v="Baixa de Estoque cf. Relatorio de Saidas"/>
    <m/>
  </r>
  <r>
    <s v="Agosto"/>
    <d v="2023-08-11T00:00:00"/>
    <s v="Arquivo Administrativo"/>
    <s v="MATERIAL DE ESCRITÓRIO"/>
    <x v="13"/>
    <s v="Material de consumo, escritório e limpeza"/>
    <n v="422522"/>
    <n v="-19.53"/>
    <s v="Baixa de Estoque cf. Relatorio de Saidas"/>
    <m/>
  </r>
  <r>
    <s v="Janeiro"/>
    <d v="2023-01-05T00:00:00"/>
    <s v="ARTISTICO"/>
    <s v="MATERIAL DE ESCRITÓRIO"/>
    <x v="13"/>
    <s v="Material de consumo, escritório e limpeza"/>
    <n v="422522"/>
    <n v="-12"/>
    <s v="Baixa de Estoque cf. Relatorio de Saidas"/>
    <m/>
  </r>
  <r>
    <s v="Janeiro"/>
    <d v="2023-01-05T00:00:00"/>
    <s v="ARTISTICO"/>
    <s v="MATERIAL DE ESCRITÓRIO"/>
    <x v="13"/>
    <s v="Material de consumo, escritório e limpeza"/>
    <n v="422522"/>
    <n v="-15.45"/>
    <s v="Baixa de Estoque cf. Relatorio de Saidas"/>
    <m/>
  </r>
  <r>
    <s v="Fevereiro"/>
    <d v="2023-02-16T00:00:00"/>
    <s v="ARTISTICO"/>
    <s v="MATERIAL DE ESCRITÓRIO"/>
    <x v="13"/>
    <s v="Material de consumo, escritório e limpeza"/>
    <n v="422522"/>
    <n v="-23.6"/>
    <s v="Baixa de Estoque cf. Relatorio de Saidas"/>
    <m/>
  </r>
  <r>
    <s v="Março"/>
    <d v="2023-03-02T00:00:00"/>
    <s v="ARTISTICO"/>
    <s v="MATERIAL DE ESCRITÓRIO"/>
    <x v="13"/>
    <s v="Material de consumo, escritório e limpeza"/>
    <n v="422522"/>
    <n v="-62.7"/>
    <s v="Baixa de Estoque cf. Relatorio de Saidas"/>
    <m/>
  </r>
  <r>
    <s v="Março"/>
    <d v="2023-03-02T00:00:00"/>
    <s v="ARTISTICO"/>
    <s v="MATERIAL DE ESCRITÓRIO"/>
    <x v="13"/>
    <s v="Material de consumo, escritório e limpeza"/>
    <n v="422522"/>
    <n v="-62.39"/>
    <s v="Baixa de Estoque cf. Relatorio de Saidas"/>
    <m/>
  </r>
  <r>
    <s v="Março"/>
    <d v="2023-03-02T00:00:00"/>
    <s v="ARTISTICO"/>
    <s v="MATERIAL DE ESCRITÓRIO"/>
    <x v="13"/>
    <s v="Material de consumo, escritório e limpeza"/>
    <n v="422522"/>
    <n v="-23.63"/>
    <s v="Baixa de Estoque cf. Relatorio de Saidas"/>
    <m/>
  </r>
  <r>
    <s v="Março"/>
    <d v="2023-03-02T00:00:00"/>
    <s v="ARTISTICO"/>
    <s v="MATERIAL DE ESCRITÓRIO"/>
    <x v="13"/>
    <s v="Material de consumo, escritório e limpeza"/>
    <n v="422522"/>
    <n v="-60.21"/>
    <s v="Baixa de Estoque cf. Relatorio de Saidas"/>
    <m/>
  </r>
  <r>
    <s v="Junho"/>
    <d v="2023-06-27T00:00:00"/>
    <s v="ARTISTICO"/>
    <s v="MATERIAL DE ESCRITÓRIO"/>
    <x v="13"/>
    <s v="Material de consumo, escritório e limpeza"/>
    <n v="422522"/>
    <n v="-72.7"/>
    <s v="Baixa de Estoque cf. Relatorio de Saidas"/>
    <m/>
  </r>
  <r>
    <s v="Outubro"/>
    <d v="2023-10-17T00:00:00"/>
    <s v="ARTISTICO"/>
    <s v="MATERIAL DE ESCRITÓRIO"/>
    <x v="13"/>
    <s v="Material de consumo, escritório e limpeza"/>
    <s v="422522"/>
    <n v="-9.36"/>
    <s v="Baixa de Estoque cf. Relatorio de Saidas"/>
    <m/>
  </r>
  <r>
    <s v="Outubro"/>
    <d v="2023-10-17T00:00:00"/>
    <s v="ARTISTICO"/>
    <s v="MATERIAL DE ESCRITÓRIO"/>
    <x v="13"/>
    <s v="Material de consumo, escritório e limpeza"/>
    <s v="422522"/>
    <n v="-16.34"/>
    <s v="Baixa de Estoque cf. Relatorio de Saidas"/>
    <m/>
  </r>
  <r>
    <s v="Outubro"/>
    <d v="2023-10-17T00:00:00"/>
    <s v="ARTISTICO"/>
    <s v="MATERIAL DE ESCRITÓRIO"/>
    <x v="13"/>
    <s v="Material de consumo, escritório e limpeza"/>
    <s v="422522"/>
    <n v="-13.33"/>
    <s v="Baixa de Estoque cf. Relatorio de Saidas"/>
    <m/>
  </r>
  <r>
    <s v="Outubro"/>
    <d v="2023-10-17T00:00:00"/>
    <s v="ARTISTICO"/>
    <s v="MATERIAL DE ESCRITÓRIO"/>
    <x v="13"/>
    <s v="Material de consumo, escritório e limpeza"/>
    <s v="422522"/>
    <n v="-18.46"/>
    <s v="Baixa de Estoque cf. Relatorio de Saidas"/>
    <m/>
  </r>
  <r>
    <s v="Outubro"/>
    <d v="2023-10-26T00:00:00"/>
    <s v="ARTISTICO"/>
    <s v="MATERIAL DE ESCRITÓRIO"/>
    <x v="13"/>
    <s v="Material de consumo, escritório e limpeza"/>
    <s v="422522"/>
    <n v="-30.07"/>
    <s v="Baixa de Estoque cf. Relatorio de Saidas"/>
    <m/>
  </r>
  <r>
    <s v="Outubro"/>
    <d v="2023-10-26T00:00:00"/>
    <s v="ARTISTICO"/>
    <s v="MATERIAL DE ESCRITÓRIO"/>
    <x v="13"/>
    <s v="Material de consumo, escritório e limpeza"/>
    <s v="422522"/>
    <n v="-20.39"/>
    <s v="Baixa de Estoque cf. Relatorio de Saidas"/>
    <m/>
  </r>
  <r>
    <s v="Outubro"/>
    <d v="2023-10-26T00:00:00"/>
    <s v="ARTISTICO"/>
    <s v="MATERIAL DE ESCRITÓRIO"/>
    <x v="13"/>
    <s v="Material de consumo, escritório e limpeza"/>
    <s v="422522"/>
    <n v="-24.41"/>
    <s v="Baixa de Estoque cf. Relatorio de Saidas"/>
    <m/>
  </r>
  <r>
    <s v="Novembro"/>
    <d v="2023-11-27T00:00:00"/>
    <s v="ARTISTICO"/>
    <s v="MATERIAL DE ESCRITÓRIO"/>
    <x v="13"/>
    <s v="Material de consumo, escritório e limpeza"/>
    <s v="422522"/>
    <n v="-30.07"/>
    <s v="Baixa de Estoque cf. Relatorio de Saidas"/>
    <m/>
  </r>
  <r>
    <s v="Fevereiro"/>
    <d v="2023-02-14T00:00:00"/>
    <s v="Arujá"/>
    <s v="MATERIAL DE ESCRITÓRIO"/>
    <x v="13"/>
    <s v="Material de consumo, escritório e limpeza"/>
    <n v="422522"/>
    <n v="-20.85"/>
    <s v="Baixa de Estoque cf. Relatorio de Saidas"/>
    <m/>
  </r>
  <r>
    <s v="Fevereiro"/>
    <d v="2023-02-14T00:00:00"/>
    <s v="Arujá"/>
    <s v="MATERIAL DE ESCRITÓRIO"/>
    <x v="13"/>
    <s v="Material de consumo, escritório e limpeza"/>
    <n v="422522"/>
    <n v="-7.88"/>
    <s v="Baixa de Estoque cf. Relatorio de Saidas"/>
    <m/>
  </r>
  <r>
    <s v="Fevereiro"/>
    <d v="2023-02-14T00:00:00"/>
    <s v="Arujá"/>
    <s v="MATERIAL DE ESCRITÓRIO"/>
    <x v="13"/>
    <s v="Material de consumo, escritório e limpeza"/>
    <n v="422522"/>
    <n v="-20.010000000000002"/>
    <s v="Baixa de Estoque cf. Relatorio de Saidas"/>
    <m/>
  </r>
  <r>
    <s v="Fevereiro"/>
    <d v="2023-02-17T00:00:00"/>
    <s v="Arujá"/>
    <s v="MATERIAL DE ESCRITÓRIO"/>
    <x v="13"/>
    <s v="Material de consumo, escritório e limpeza"/>
    <n v="422522"/>
    <n v="-29.37"/>
    <s v="Baixa de Estoque cf. Relatorio de Saidas"/>
    <m/>
  </r>
  <r>
    <s v="Março"/>
    <d v="2023-03-14T00:00:00"/>
    <s v="Arujá"/>
    <s v="MATERIAL DE ESCRITÓRIO"/>
    <x v="13"/>
    <s v="Material de consumo, escritório e limpeza"/>
    <n v="422522"/>
    <n v="-74.75"/>
    <s v="Baixa de Estoque cf. Relatorio de Saidas"/>
    <m/>
  </r>
  <r>
    <s v="Março"/>
    <d v="2023-03-14T00:00:00"/>
    <s v="Arujá"/>
    <s v="MATERIAL DE ESCRITÓRIO"/>
    <x v="13"/>
    <s v="Material de consumo, escritório e limpeza"/>
    <n v="422522"/>
    <n v="-16.23"/>
    <s v="Baixa de Estoque cf. Relatorio de Saidas"/>
    <m/>
  </r>
  <r>
    <s v="Abril"/>
    <d v="2023-04-11T00:00:00"/>
    <s v="Arujá"/>
    <s v="MATERIAL DE ESCRITÓRIO"/>
    <x v="13"/>
    <s v="Material de consumo, escritório e limpeza"/>
    <n v="422522"/>
    <n v="-83.39"/>
    <s v="Baixa de Estoque cf. Relatorio de Saidas"/>
    <m/>
  </r>
  <r>
    <s v="Abril"/>
    <d v="2023-04-11T00:00:00"/>
    <s v="Arujá"/>
    <s v="MATERIAL DE ESCRITÓRIO"/>
    <x v="13"/>
    <s v="Material de consumo, escritório e limpeza"/>
    <n v="422522"/>
    <n v="-27.91"/>
    <s v="Baixa de Estoque cf. Relatorio de Saidas"/>
    <m/>
  </r>
  <r>
    <s v="Abril"/>
    <d v="2023-04-17T00:00:00"/>
    <s v="Arujá"/>
    <s v="MATERIAL DE ESCRITÓRIO"/>
    <x v="13"/>
    <s v="Material de consumo, escritório e limpeza"/>
    <n v="422522"/>
    <n v="-18.809999999999999"/>
    <s v="Baixa de Estoque cf. Relatorio de Saidas"/>
    <m/>
  </r>
  <r>
    <s v="Abril"/>
    <d v="2023-04-17T00:00:00"/>
    <s v="Arujá"/>
    <s v="MATERIAL DE ESCRITÓRIO"/>
    <x v="13"/>
    <s v="Material de consumo, escritório e limpeza"/>
    <n v="422522"/>
    <n v="-18.72"/>
    <s v="Baixa de Estoque cf. Relatorio de Saidas"/>
    <m/>
  </r>
  <r>
    <s v="Abril"/>
    <d v="2023-04-17T00:00:00"/>
    <s v="Arujá"/>
    <s v="MATERIAL DE ESCRITÓRIO"/>
    <x v="13"/>
    <s v="Material de consumo, escritório e limpeza"/>
    <n v="422522"/>
    <n v="-18.059999999999999"/>
    <s v="Baixa de Estoque cf. Relatorio de Saidas"/>
    <m/>
  </r>
  <r>
    <s v="Abril"/>
    <d v="2023-04-17T00:00:00"/>
    <s v="Arujá"/>
    <s v="MATERIAL DE ESCRITÓRIO"/>
    <x v="13"/>
    <s v="Material de consumo, escritório e limpeza"/>
    <n v="422522"/>
    <n v="-9.4499999999999993"/>
    <s v="Baixa de Estoque cf. Relatorio de Saidas"/>
    <m/>
  </r>
  <r>
    <s v="Junho"/>
    <d v="2023-06-13T00:00:00"/>
    <s v="Arujá"/>
    <s v="MATERIAL DE ESCRITÓRIO"/>
    <x v="13"/>
    <s v="Material de consumo, escritório e limpeza"/>
    <n v="422522"/>
    <n v="-208.09"/>
    <s v="Baixa de Estoque cf. Relatorio de Saidas"/>
    <m/>
  </r>
  <r>
    <s v="Julho"/>
    <d v="2023-07-05T00:00:00"/>
    <s v="Arujá"/>
    <s v="MATERIAL DE ESCRITÓRIO"/>
    <x v="13"/>
    <s v="Material de consumo, escritório e limpeza"/>
    <n v="422522"/>
    <n v="-5.07"/>
    <s v="Baixa de Estoque cf. Relatorio de Saidas"/>
    <m/>
  </r>
  <r>
    <s v="Julho"/>
    <d v="2023-07-05T00:00:00"/>
    <s v="Arujá"/>
    <s v="MATERIAL DE ESCRITÓRIO"/>
    <x v="13"/>
    <s v="Material de consumo, escritório e limpeza"/>
    <n v="422522"/>
    <n v="-4.7300000000000004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7.1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8.4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47.4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41.07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45.08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10.38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10.210000000000001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38.04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33.33"/>
    <s v="Baixa de Estoque cf. Relatorio de Saidas"/>
    <m/>
  </r>
  <r>
    <s v="Setembro"/>
    <d v="2023-09-04T00:00:00"/>
    <s v="Arujá"/>
    <s v="MATERIAL DE ESCRITÓRIO"/>
    <x v="13"/>
    <s v="Material de consumo, escritório e limpeza"/>
    <s v="422522"/>
    <n v="-9.77"/>
    <s v="Baixa de Estoque cf. Relatorio de Saidas"/>
    <m/>
  </r>
  <r>
    <s v="Outubro"/>
    <d v="2023-10-09T00:00:00"/>
    <s v="Arujá"/>
    <s v="MATERIAL DE ESCRITÓRIO"/>
    <x v="13"/>
    <s v="Material de consumo, escritório e limpeza"/>
    <s v="422522"/>
    <n v="-45.08"/>
    <s v="Baixa de Estoque cf. Relatorio de Saidas"/>
    <m/>
  </r>
  <r>
    <s v="Outubro"/>
    <d v="2023-10-09T00:00:00"/>
    <s v="Arujá"/>
    <s v="MATERIAL DE ESCRITÓRIO"/>
    <x v="13"/>
    <s v="Material de consumo, escritório e limpeza"/>
    <s v="422522"/>
    <n v="-10.9"/>
    <s v="Baixa de Estoque cf. Relatorio de Saidas"/>
    <m/>
  </r>
  <r>
    <s v="Outubro"/>
    <d v="2023-10-09T00:00:00"/>
    <s v="Arujá"/>
    <s v="MATERIAL DE ESCRITÓRIO"/>
    <x v="13"/>
    <s v="Material de consumo, escritório e limpeza"/>
    <s v="422522"/>
    <n v="-46.6"/>
    <s v="Baixa de Estoque cf. Relatorio de Saidas"/>
    <m/>
  </r>
  <r>
    <s v="Novembro"/>
    <d v="2023-11-16T00:00:00"/>
    <s v="Arujá"/>
    <s v="MATERIAL DE ESCRITÓRIO"/>
    <x v="13"/>
    <s v="Material de consumo, escritório e limpeza"/>
    <s v="422522"/>
    <n v="-118.3"/>
    <s v="Baixa de Estoque cf. Relatorio de Saidas"/>
    <m/>
  </r>
  <r>
    <s v="Fevereiro"/>
    <d v="2023-02-14T00:00:00"/>
    <s v="Biritiba Mirim"/>
    <s v="MATERIAL DE ESCRITÓRIO"/>
    <x v="13"/>
    <s v="Material de consumo, escritório e limpeza"/>
    <n v="422522"/>
    <n v="-62.55"/>
    <s v="Baixa de Estoque cf. Relatorio de Saidas"/>
    <m/>
  </r>
  <r>
    <s v="Fevereiro"/>
    <d v="2023-02-14T00:00:00"/>
    <s v="Biritiba Mirim"/>
    <s v="MATERIAL DE ESCRITÓRIO"/>
    <x v="13"/>
    <s v="Material de consumo, escritório e limpeza"/>
    <n v="422522"/>
    <n v="-16.29"/>
    <s v="Baixa de Estoque cf. Relatorio de Saidas"/>
    <m/>
  </r>
  <r>
    <s v="Fevereiro"/>
    <d v="2023-02-14T00:00:00"/>
    <s v="Biritiba Mirim"/>
    <s v="MATERIAL DE ESCRITÓRIO"/>
    <x v="13"/>
    <s v="Material de consumo, escritório e limpeza"/>
    <n v="422522"/>
    <n v="-19.2"/>
    <s v="Baixa de Estoque cf. Relatorio de Saidas"/>
    <m/>
  </r>
  <r>
    <s v="Fevereiro"/>
    <d v="2023-02-14T00:00:00"/>
    <s v="Biritiba Mirim"/>
    <s v="MATERIAL DE ESCRITÓRIO"/>
    <x v="13"/>
    <s v="Material de consumo, escritório e limpeza"/>
    <n v="422522"/>
    <n v="-9.98"/>
    <s v="Baixa de Estoque cf. Relatorio de Saidas"/>
    <m/>
  </r>
  <r>
    <s v="Fevereiro"/>
    <d v="2023-02-14T00:00:00"/>
    <s v="Biritiba Mirim"/>
    <s v="MATERIAL DE ESCRITÓRIO"/>
    <x v="13"/>
    <s v="Material de consumo, escritório e limpeza"/>
    <n v="422522"/>
    <n v="-42.9"/>
    <s v="Baixa de Estoque cf. Relatorio de Saidas"/>
    <m/>
  </r>
  <r>
    <s v="Fevereiro"/>
    <d v="2023-02-14T00:00:00"/>
    <s v="Biritiba Mirim"/>
    <s v="MATERIAL DE ESCRITÓRIO"/>
    <x v="13"/>
    <s v="Material de consumo, escritório e limpeza"/>
    <n v="422522"/>
    <n v="-279.07"/>
    <s v="Baixa de Estoque cf. Relatorio de Saidas"/>
    <m/>
  </r>
  <r>
    <s v="Fevereiro"/>
    <d v="2023-02-14T00:00:00"/>
    <s v="Biritiba Mirim"/>
    <s v="MATERIAL DE ESCRITÓRIO"/>
    <x v="13"/>
    <s v="Material de consumo, escritório e limpeza"/>
    <n v="422522"/>
    <n v="-12.01"/>
    <s v="Baixa de Estoque cf. Relatorio de Saidas"/>
    <m/>
  </r>
  <r>
    <s v="Abril"/>
    <d v="2023-04-11T00:00:00"/>
    <s v="Biritiba Mirim"/>
    <s v="MATERIAL DE ESCRITÓRIO"/>
    <x v="13"/>
    <s v="Material de consumo, escritório e limpeza"/>
    <n v="422522"/>
    <n v="-83.39"/>
    <s v="Baixa de Estoque cf. Relatorio de Saidas"/>
    <m/>
  </r>
  <r>
    <s v="Abril"/>
    <d v="2023-04-11T00:00:00"/>
    <s v="Biritiba Mirim"/>
    <s v="MATERIAL DE ESCRITÓRIO"/>
    <x v="13"/>
    <s v="Material de consumo, escritório e limpeza"/>
    <n v="422522"/>
    <n v="-27.91"/>
    <s v="Baixa de Estoque cf. Relatorio de Saidas"/>
    <m/>
  </r>
  <r>
    <s v="Junho"/>
    <d v="2023-06-13T00:00:00"/>
    <s v="Biritiba Mirim"/>
    <s v="MATERIAL DE ESCRITÓRIO"/>
    <x v="13"/>
    <s v="Material de consumo, escritório e limpeza"/>
    <n v="422522"/>
    <n v="-45.59"/>
    <s v="Baixa de Estoque cf. Relatorio de Saidas"/>
    <m/>
  </r>
  <r>
    <s v="Junho"/>
    <d v="2023-06-13T00:00:00"/>
    <s v="Biritiba Mirim"/>
    <s v="MATERIAL DE ESCRITÓRIO"/>
    <x v="13"/>
    <s v="Material de consumo, escritório e limpeza"/>
    <n v="422522"/>
    <n v="-32.869999999999997"/>
    <s v="Baixa de Estoque cf. Relatorio de Saidas"/>
    <m/>
  </r>
  <r>
    <s v="Junho"/>
    <d v="2023-06-13T00:00:00"/>
    <s v="Biritiba Mirim"/>
    <s v="MATERIAL DE ESCRITÓRIO"/>
    <x v="13"/>
    <s v="Material de consumo, escritório e limpeza"/>
    <n v="422522"/>
    <n v="-45.59"/>
    <s v="Baixa de Estoque cf. Relatorio de Saidas"/>
    <m/>
  </r>
  <r>
    <s v="Junho"/>
    <d v="2023-06-13T00:00:00"/>
    <s v="Biritiba Mirim"/>
    <s v="MATERIAL DE ESCRITÓRIO"/>
    <x v="13"/>
    <s v="Material de consumo, escritório e limpeza"/>
    <n v="422522"/>
    <n v="-32.86"/>
    <s v="Baixa de Estoque cf. Relatorio de Saidas"/>
    <m/>
  </r>
  <r>
    <s v="Junho"/>
    <d v="2023-06-13T00:00:00"/>
    <s v="Biritiba Mirim"/>
    <s v="MATERIAL DE ESCRITÓRIO"/>
    <x v="13"/>
    <s v="Material de consumo, escritório e limpeza"/>
    <n v="422522"/>
    <n v="-208.09"/>
    <s v="Baixa de Estoque cf. Relatorio de Saidas"/>
    <m/>
  </r>
  <r>
    <s v="Julho"/>
    <d v="2023-07-05T00:00:00"/>
    <s v="Biritiba Mirim"/>
    <s v="MATERIAL DE ESCRITÓRIO"/>
    <x v="13"/>
    <s v="Material de consumo, escritório e limpeza"/>
    <n v="422522"/>
    <n v="-5.0599999999999996"/>
    <s v="Baixa de Estoque cf. Relatorio de Saidas"/>
    <m/>
  </r>
  <r>
    <s v="Julho"/>
    <d v="2023-07-05T00:00:00"/>
    <s v="Biritiba Mirim"/>
    <s v="MATERIAL DE ESCRITÓRIO"/>
    <x v="13"/>
    <s v="Material de consumo, escritório e limpeza"/>
    <n v="422522"/>
    <n v="-4.7300000000000004"/>
    <s v="Baixa de Estoque cf. Relatorio de Saidas"/>
    <m/>
  </r>
  <r>
    <s v="Julho"/>
    <d v="2023-07-14T00:00:00"/>
    <s v="Biritiba Mirim"/>
    <s v="MATERIAL DE ESCRITÓRIO"/>
    <x v="13"/>
    <s v="Material de consumo, escritório e limpeza"/>
    <n v="422522"/>
    <n v="-16.03"/>
    <s v="Baixa de Estoque cf. Relatorio de Saidas"/>
    <m/>
  </r>
  <r>
    <s v="Agosto"/>
    <d v="2023-08-10T00:00:00"/>
    <s v="Biritiba Mirim"/>
    <s v="MATERIAL DE ESCRITÓRIO"/>
    <x v="13"/>
    <s v="Material de consumo, escritório e limpeza"/>
    <n v="422522"/>
    <n v="-22.54"/>
    <s v="Baixa de Estoque cf. Relatorio de Saidas"/>
    <m/>
  </r>
  <r>
    <s v="Agosto"/>
    <d v="2023-08-10T00:00:00"/>
    <s v="Biritiba Mirim"/>
    <s v="MATERIAL DE ESCRITÓRIO"/>
    <x v="13"/>
    <s v="Material de consumo, escritório e limpeza"/>
    <n v="422522"/>
    <n v="-5.19"/>
    <s v="Baixa de Estoque cf. Relatorio de Saidas"/>
    <m/>
  </r>
  <r>
    <s v="Agosto"/>
    <d v="2023-08-10T00:00:00"/>
    <s v="Biritiba Mirim"/>
    <s v="MATERIAL DE ESCRITÓRIO"/>
    <x v="13"/>
    <s v="Material de consumo, escritório e limpeza"/>
    <n v="422522"/>
    <n v="-5.0999999999999996"/>
    <s v="Baixa de Estoque cf. Relatorio de Saidas"/>
    <m/>
  </r>
  <r>
    <s v="Agosto"/>
    <d v="2023-08-14T00:00:00"/>
    <s v="Biritiba Mirim"/>
    <s v="MATERIAL DE ESCRITÓRIO"/>
    <x v="13"/>
    <s v="Material de consumo, escritório e limpeza"/>
    <n v="422522"/>
    <n v="-313.41000000000003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20.3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19.72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20.010000000000002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41.67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14.65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54.76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34.950000000000003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7.1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8.4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39.5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38.04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45.08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10.38"/>
    <s v="Baixa de Estoque cf. Relatorio de Saidas"/>
    <m/>
  </r>
  <r>
    <s v="Setembro"/>
    <d v="2023-09-04T00:00:00"/>
    <s v="Biritiba Mirim"/>
    <s v="MATERIAL DE ESCRITÓRIO"/>
    <x v="13"/>
    <s v="Material de consumo, escritório e limpeza"/>
    <s v="422522"/>
    <n v="-20.22"/>
    <s v="Baixa de Estoque cf. Relatorio de Saidas"/>
    <m/>
  </r>
  <r>
    <s v="Outubro"/>
    <d v="2023-10-09T00:00:00"/>
    <s v="Biritiba Mirim"/>
    <s v="MATERIAL DE ESCRITÓRIO"/>
    <x v="13"/>
    <s v="Material de consumo, escritório e limpeza"/>
    <s v="422522"/>
    <n v="-45.08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67.39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67.67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66.69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9.25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23.7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6.96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7.21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8.68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14.2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16.8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17.2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23.3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29.1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135.22999999999999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83.59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125.36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29.29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22.12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23.48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8.89"/>
    <s v="Baixa de Estoque cf. Relatorio de Saidas"/>
    <m/>
  </r>
  <r>
    <s v="Setembro"/>
    <d v="2023-09-04T00:00:00"/>
    <s v="Butantã"/>
    <s v="MATERIAL DE ESCRITÓRIO"/>
    <x v="13"/>
    <s v="Material de consumo, escritório e limpeza"/>
    <s v="422522"/>
    <n v="-26.36"/>
    <s v="Baixa de Estoque cf. Relatorio de Saidas"/>
    <m/>
  </r>
  <r>
    <s v="Outubro"/>
    <d v="2023-10-10T00:00:00"/>
    <s v="Butantã"/>
    <s v="MATERIAL DE ESCRITÓRIO"/>
    <x v="13"/>
    <s v="Material de consumo, escritório e limpeza"/>
    <s v="422522"/>
    <n v="-50.98"/>
    <s v="Baixa de Estoque cf. Relatorio de Saidas"/>
    <m/>
  </r>
  <r>
    <s v="Outubro"/>
    <d v="2023-10-10T00:00:00"/>
    <s v="Butantã"/>
    <s v="MATERIAL DE ESCRITÓRIO"/>
    <x v="13"/>
    <s v="Material de consumo, escritório e limpeza"/>
    <s v="422522"/>
    <n v="-29.36"/>
    <s v="Baixa de Estoque cf. Relatorio de Saidas"/>
    <m/>
  </r>
  <r>
    <s v="Outubro"/>
    <d v="2023-10-10T00:00:00"/>
    <s v="Butantã"/>
    <s v="MATERIAL DE ESCRITÓRIO"/>
    <x v="13"/>
    <s v="Material de consumo, escritório e limpeza"/>
    <s v="422522"/>
    <n v="-69.66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11.16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26.95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27.07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12.01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5.45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23.3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64.55"/>
    <s v="Baixa de Estoque cf. Relatorio de Saidas"/>
    <m/>
  </r>
  <r>
    <s v="Novembro"/>
    <d v="2023-11-13T00:00:00"/>
    <s v="Butantã"/>
    <s v="MATERIAL DE ESCRITÓRIO"/>
    <x v="13"/>
    <s v="Material de consumo, escritório e limpeza"/>
    <s v="422522"/>
    <n v="-6.53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26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54.62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41.68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45.37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49.24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3.78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1.69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27.16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51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31.35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31.2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23.63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20.010000000000002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45.6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50.34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9.98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1.4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30.11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2.27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2.7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1.6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2.25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208.49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837.21"/>
    <s v="Baixa de Estoque cf. Relatorio de Saidas"/>
    <m/>
  </r>
  <r>
    <s v="Fevereiro"/>
    <d v="2023-02-13T00:00:00"/>
    <s v="Caminho do Mar"/>
    <s v="MATERIAL DE ESCRITÓRIO"/>
    <x v="13"/>
    <s v="Material de consumo, escritório e limpeza"/>
    <n v="422522"/>
    <n v="-10.41"/>
    <s v="Baixa de Estoque cf. Relatorio de Saidas"/>
    <m/>
  </r>
  <r>
    <s v="Fevereiro"/>
    <d v="2023-02-17T00:00:00"/>
    <s v="Caminho do Mar"/>
    <s v="MATERIAL DE ESCRITÓRIO"/>
    <x v="13"/>
    <s v="Material de consumo, escritório e limpeza"/>
    <n v="422522"/>
    <n v="-88.1"/>
    <s v="Baixa de Estoque cf. Relatorio de Saidas"/>
    <m/>
  </r>
  <r>
    <s v="Agosto"/>
    <d v="2023-08-10T00:00:00"/>
    <s v="Caminho do Mar"/>
    <s v="MATERIAL DE ESCRITÓRIO"/>
    <x v="13"/>
    <s v="Material de consumo, escritório e limpeza"/>
    <n v="422522"/>
    <n v="-125.65"/>
    <s v="Baixa de Estoque cf. Relatorio de Saidas"/>
    <m/>
  </r>
  <r>
    <s v="Setembro"/>
    <d v="2023-09-04T00:00:00"/>
    <s v="Caminho do Mar"/>
    <s v="MATERIAL DE ESCRITÓRIO"/>
    <x v="13"/>
    <s v="Material de consumo, escritório e limpeza"/>
    <s v="422522"/>
    <n v="-137.38999999999999"/>
    <s v="Baixa de Estoque cf. Relatorio de Saidas"/>
    <m/>
  </r>
  <r>
    <s v="Outubro"/>
    <d v="2023-10-09T00:00:00"/>
    <s v="Caminho do Mar"/>
    <s v="MATERIAL DE ESCRITÓRIO"/>
    <x v="13"/>
    <s v="Material de consumo, escritório e limpeza"/>
    <s v="422522"/>
    <n v="-41.07"/>
    <s v="Baixa de Estoque cf. Relatorio de Saidas"/>
    <m/>
  </r>
  <r>
    <s v="Outubro"/>
    <d v="2023-10-09T00:00:00"/>
    <s v="Caminho do Mar"/>
    <s v="MATERIAL DE ESCRITÓRIO"/>
    <x v="13"/>
    <s v="Material de consumo, escritório e limpeza"/>
    <s v="422522"/>
    <n v="-188.05"/>
    <s v="Baixa de Estoque cf. Relatorio de Saidas"/>
    <m/>
  </r>
  <r>
    <s v="Novembro"/>
    <d v="2023-11-13T00:00:00"/>
    <s v="Caminho do Mar"/>
    <s v="MATERIAL DE ESCRITÓRIO"/>
    <x v="13"/>
    <s v="Material de consumo, escritório e limpeza"/>
    <s v="422522"/>
    <n v="-29.59"/>
    <s v="Baixa de Estoque cf. Relatorio de Saidas"/>
    <m/>
  </r>
  <r>
    <s v="Fevereiro"/>
    <d v="2023-02-17T00:00:00"/>
    <s v="Campo Limpo"/>
    <s v="MATERIAL DE ESCRITÓRIO"/>
    <x v="13"/>
    <s v="Material de consumo, escritório e limpeza"/>
    <n v="422522"/>
    <n v="-7.6"/>
    <s v="Baixa de Estoque cf. Relatorio de Saidas"/>
    <m/>
  </r>
  <r>
    <s v="Fevereiro"/>
    <d v="2023-02-17T00:00:00"/>
    <s v="Campo Limpo"/>
    <s v="MATERIAL DE ESCRITÓRIO"/>
    <x v="13"/>
    <s v="Material de consumo, escritório e limpeza"/>
    <n v="422522"/>
    <n v="-6.9"/>
    <s v="Baixa de Estoque cf. Relatorio de Saidas"/>
    <m/>
  </r>
  <r>
    <s v="Fevereiro"/>
    <d v="2023-02-17T00:00:00"/>
    <s v="Campo Limpo"/>
    <s v="MATERIAL DE ESCRITÓRIO"/>
    <x v="13"/>
    <s v="Material de consumo, escritório e limpeza"/>
    <n v="422522"/>
    <n v="-104.24"/>
    <s v="Baixa de Estoque cf. Relatorio de Saidas"/>
    <m/>
  </r>
  <r>
    <s v="Fevereiro"/>
    <d v="2023-02-17T00:00:00"/>
    <s v="Campo Limpo"/>
    <s v="MATERIAL DE ESCRITÓRIO"/>
    <x v="13"/>
    <s v="Material de consumo, escritório e limpeza"/>
    <n v="422522"/>
    <n v="-19.96"/>
    <s v="Baixa de Estoque cf. Relatorio de Saidas"/>
    <m/>
  </r>
  <r>
    <s v="Fevereiro"/>
    <d v="2023-02-17T00:00:00"/>
    <s v="Campo Limpo"/>
    <s v="MATERIAL DE ESCRITÓRIO"/>
    <x v="13"/>
    <s v="Material de consumo, escritório e limpeza"/>
    <n v="422522"/>
    <n v="-31.2"/>
    <s v="Baixa de Estoque cf. Relatorio de Saidas"/>
    <m/>
  </r>
  <r>
    <s v="Fevereiro"/>
    <d v="2023-02-17T00:00:00"/>
    <s v="Campo Limpo"/>
    <s v="MATERIAL DE ESCRITÓRIO"/>
    <x v="13"/>
    <s v="Material de consumo, escritório e limpeza"/>
    <n v="422522"/>
    <n v="-59.8"/>
    <s v="Baixa de Estoque cf. Relatorio de Saidas"/>
    <m/>
  </r>
  <r>
    <s v="Fevereiro"/>
    <d v="2023-02-17T00:00:00"/>
    <s v="Campo Limpo"/>
    <s v="MATERIAL DE ESCRITÓRIO"/>
    <x v="13"/>
    <s v="Material de consumo, escritório e limpeza"/>
    <n v="422522"/>
    <n v="-10.86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22.8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7.35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14.97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23.24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5.43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12.54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12.48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17.7"/>
    <s v="Baixa de Estoque cf. Relatorio de Saidas"/>
    <m/>
  </r>
  <r>
    <s v="Março"/>
    <d v="2023-03-14T00:00:00"/>
    <s v="Campo Limpo"/>
    <s v="MATERIAL DE ESCRITÓRIO"/>
    <x v="13"/>
    <s v="Material de consumo, escritório e limpeza"/>
    <n v="422522"/>
    <n v="-141.19999999999999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29.5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40.020000000000003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28.99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11.4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13.2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13.05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30.11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24.96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31.35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208.49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25.32"/>
    <s v="Baixa de Estoque cf. Relatorio de Saidas"/>
    <m/>
  </r>
  <r>
    <s v="Abril"/>
    <d v="2023-04-17T00:00:00"/>
    <s v="Campo Limpo"/>
    <s v="MATERIAL DE ESCRITÓRIO"/>
    <x v="13"/>
    <s v="Material de consumo, escritório e limpeza"/>
    <n v="422522"/>
    <n v="-46.92"/>
    <s v="Baixa de Estoque cf. Relatorio de Saidas"/>
    <m/>
  </r>
  <r>
    <s v="Junho"/>
    <d v="2023-06-05T00:00:00"/>
    <s v="Campo Limpo"/>
    <s v="MATERIAL DE ESCRITÓRIO"/>
    <x v="13"/>
    <s v="Material de consumo, escritório e limpeza"/>
    <n v="422522"/>
    <n v="-150"/>
    <s v="Baixa de Estoque cf. Relatorio de Saidas"/>
    <m/>
  </r>
  <r>
    <s v="Junho"/>
    <d v="2023-06-06T00:00:00"/>
    <s v="Campo Limpo"/>
    <s v="MATERIAL DE ESCRITÓRIO"/>
    <x v="13"/>
    <s v="Material de consumo, escritório e limpeza"/>
    <n v="422522"/>
    <n v="-209.3"/>
    <s v="Baixa de Estoque cf. Relatorio de Saidas"/>
    <m/>
  </r>
  <r>
    <s v="Junho"/>
    <d v="2023-06-12T00:00:00"/>
    <s v="Campo Limpo"/>
    <s v="MATERIAL DE ESCRITÓRIO"/>
    <x v="13"/>
    <s v="Material de consumo, escritório e limpeza"/>
    <n v="422522"/>
    <n v="-38.1"/>
    <s v="Baixa de Estoque cf. Relatorio de Saidas"/>
    <m/>
  </r>
  <r>
    <s v="Junho"/>
    <d v="2023-06-12T00:00:00"/>
    <s v="Campo Limpo"/>
    <s v="MATERIAL DE ESCRITÓRIO"/>
    <x v="13"/>
    <s v="Material de consumo, escritório e limpeza"/>
    <n v="422522"/>
    <n v="-1030.3499999999999"/>
    <s v="Baixa de Estoque cf. Relatorio de Saidas"/>
    <m/>
  </r>
  <r>
    <s v="Junho"/>
    <d v="2023-06-14T00:00:00"/>
    <s v="Campo Limpo"/>
    <s v="MATERIAL DE ESCRITÓRIO"/>
    <x v="13"/>
    <s v="Material de consumo, escritório e limpeza"/>
    <n v="422522"/>
    <n v="-113.98"/>
    <s v="Baixa de Estoque cf. Relatorio de Saidas"/>
    <m/>
  </r>
  <r>
    <s v="Junho"/>
    <d v="2023-06-14T00:00:00"/>
    <s v="Campo Limpo"/>
    <s v="MATERIAL DE ESCRITÓRIO"/>
    <x v="13"/>
    <s v="Material de consumo, escritório e limpeza"/>
    <n v="422522"/>
    <n v="-8.15"/>
    <s v="Baixa de Estoque cf. Relatorio de Saidas"/>
    <m/>
  </r>
  <r>
    <s v="Junho"/>
    <d v="2023-06-14T00:00:00"/>
    <s v="Campo Limpo"/>
    <s v="MATERIAL DE ESCRITÓRIO"/>
    <x v="13"/>
    <s v="Material de consumo, escritório e limpeza"/>
    <n v="422522"/>
    <n v="-12.66"/>
    <s v="Baixa de Estoque cf. Relatorio de Saidas"/>
    <m/>
  </r>
  <r>
    <s v="Junho"/>
    <d v="2023-06-14T00:00:00"/>
    <s v="Campo Limpo"/>
    <s v="MATERIAL DE ESCRITÓRIO"/>
    <x v="13"/>
    <s v="Material de consumo, escritório e limpeza"/>
    <n v="422522"/>
    <n v="-511.3"/>
    <s v="Baixa de Estoque cf. Relatorio de Saidas"/>
    <m/>
  </r>
  <r>
    <s v="Junho"/>
    <d v="2023-06-14T00:00:00"/>
    <s v="Campo Limpo"/>
    <s v="MATERIAL DE ESCRITÓRIO"/>
    <x v="13"/>
    <s v="Material de consumo, escritório e limpeza"/>
    <n v="422522"/>
    <n v="-57.4"/>
    <s v="Baixa de Estoque cf. Relatorio de Saidas"/>
    <m/>
  </r>
  <r>
    <s v="Junho"/>
    <d v="2023-06-26T00:00:00"/>
    <s v="Campo Limpo"/>
    <s v="MATERIAL DE ESCRITÓRIO"/>
    <x v="13"/>
    <s v="Material de consumo, escritório e limpeza"/>
    <n v="422522"/>
    <n v="-355.68"/>
    <s v="Baixa de Estoque cf. Relatorio de Saidas"/>
    <m/>
  </r>
  <r>
    <s v="Julho"/>
    <d v="2023-07-10T00:00:00"/>
    <s v="Campo Limpo"/>
    <s v="MATERIAL DE ESCRITÓRIO"/>
    <x v="13"/>
    <s v="Material de consumo, escritório e limpeza"/>
    <n v="422522"/>
    <n v="-22.8"/>
    <s v="Baixa de Estoque cf. Relatorio de Saidas"/>
    <m/>
  </r>
  <r>
    <s v="Julho"/>
    <d v="2023-07-10T00:00:00"/>
    <s v="Campo Limpo"/>
    <s v="MATERIAL DE ESCRITÓRIO"/>
    <x v="13"/>
    <s v="Material de consumo, escritório e limpeza"/>
    <n v="422522"/>
    <n v="-10.86"/>
    <s v="Baixa de Estoque cf. Relatorio de Saidas"/>
    <m/>
  </r>
  <r>
    <s v="Julho"/>
    <d v="2023-07-10T00:00:00"/>
    <s v="Campo Limpo"/>
    <s v="MATERIAL DE ESCRITÓRIO"/>
    <x v="13"/>
    <s v="Material de consumo, escritório e limpeza"/>
    <n v="422522"/>
    <n v="-17.75"/>
    <s v="Baixa de Estoque cf. Relatorio de Saidas"/>
    <m/>
  </r>
  <r>
    <s v="Julho"/>
    <d v="2023-07-10T00:00:00"/>
    <s v="Campo Limpo"/>
    <s v="MATERIAL DE ESCRITÓRIO"/>
    <x v="13"/>
    <s v="Material de consumo, escritório e limpeza"/>
    <n v="422522"/>
    <n v="-6.82"/>
    <s v="Baixa de Estoque cf. Relatorio de Saidas"/>
    <m/>
  </r>
  <r>
    <s v="Julho"/>
    <d v="2023-07-10T00:00:00"/>
    <s v="Campo Limpo"/>
    <s v="MATERIAL DE ESCRITÓRIO"/>
    <x v="13"/>
    <s v="Material de consumo, escritório e limpeza"/>
    <n v="422522"/>
    <n v="-9.0299999999999994"/>
    <s v="Baixa de Estoque cf. Relatorio de Saidas"/>
    <m/>
  </r>
  <r>
    <s v="Agosto"/>
    <d v="2023-08-07T00:00:00"/>
    <s v="Campo Limpo"/>
    <s v="MATERIAL DE ESCRITÓRIO"/>
    <x v="13"/>
    <s v="Material de consumo, escritório e limpeza"/>
    <n v="422522"/>
    <n v="-83.93"/>
    <s v="Baixa de Estoque cf. Relatorio de Saidas"/>
    <m/>
  </r>
  <r>
    <s v="Agosto"/>
    <d v="2023-08-14T00:00:00"/>
    <s v="Campo Limpo"/>
    <s v="MATERIAL DE ESCRITÓRIO"/>
    <x v="13"/>
    <s v="Material de consumo, escritório e limpeza"/>
    <n v="422522"/>
    <n v="-16.739999999999998"/>
    <s v="Baixa de Estoque cf. Relatorio de Saidas"/>
    <m/>
  </r>
  <r>
    <s v="Agosto"/>
    <d v="2023-08-14T00:00:00"/>
    <s v="Campo Limpo"/>
    <s v="MATERIAL DE ESCRITÓRIO"/>
    <x v="13"/>
    <s v="Material de consumo, escritório e limpeza"/>
    <n v="422522"/>
    <n v="-135.22999999999999"/>
    <s v="Baixa de Estoque cf. Relatorio de Saidas"/>
    <m/>
  </r>
  <r>
    <s v="Agosto"/>
    <d v="2023-08-14T00:00:00"/>
    <s v="Campo Limpo"/>
    <s v="MATERIAL DE ESCRITÓRIO"/>
    <x v="13"/>
    <s v="Material de consumo, escritório e limpeza"/>
    <n v="422522"/>
    <n v="-170.43"/>
    <s v="Baixa de Estoque cf. Relatorio de Saidas"/>
    <m/>
  </r>
  <r>
    <s v="Agosto"/>
    <d v="2023-08-14T00:00:00"/>
    <s v="Campo Limpo"/>
    <s v="MATERIAL DE ESCRITÓRIO"/>
    <x v="13"/>
    <s v="Material de consumo, escritório e limpeza"/>
    <n v="422522"/>
    <n v="-14.81"/>
    <s v="Baixa de Estoque cf. Relatorio de Saidas"/>
    <m/>
  </r>
  <r>
    <s v="Outubro"/>
    <d v="2023-10-17T00:00:00"/>
    <s v="Campo Limpo"/>
    <s v="MATERIAL DE ESCRITÓRIO"/>
    <x v="13"/>
    <s v="Material de consumo, escritório e limpeza"/>
    <s v="422522"/>
    <n v="-2.31"/>
    <s v="Baixa de Estoque cf. Relatorio de Saidas"/>
    <m/>
  </r>
  <r>
    <s v="Outubro"/>
    <d v="2023-10-17T00:00:00"/>
    <s v="Campo Limpo"/>
    <s v="MATERIAL DE ESCRITÓRIO"/>
    <x v="13"/>
    <s v="Material de consumo, escritório e limpeza"/>
    <s v="422522"/>
    <n v="-27.7"/>
    <s v="Baixa de Estoque cf. Relatorio de Saidas"/>
    <m/>
  </r>
  <r>
    <s v="Outubro"/>
    <d v="2023-10-17T00:00:00"/>
    <s v="Campo Limpo"/>
    <s v="MATERIAL DE ESCRITÓRIO"/>
    <x v="13"/>
    <s v="Material de consumo, escritório e limpeza"/>
    <s v="422522"/>
    <n v="-5.45"/>
    <s v="Baixa de Estoque cf. Relatorio de Saidas"/>
    <m/>
  </r>
  <r>
    <s v="Outubro"/>
    <d v="2023-10-17T00:00:00"/>
    <s v="Campo Limpo"/>
    <s v="MATERIAL DE ESCRITÓRIO"/>
    <x v="13"/>
    <s v="Material de consumo, escritório e limpeza"/>
    <s v="422522"/>
    <n v="-13.69"/>
    <s v="Baixa de Estoque cf. Relatorio de Saidas"/>
    <m/>
  </r>
  <r>
    <s v="Outubro"/>
    <d v="2023-10-17T00:00:00"/>
    <s v="Campo Limpo"/>
    <s v="MATERIAL DE ESCRITÓRIO"/>
    <x v="13"/>
    <s v="Material de consumo, escritório e limpeza"/>
    <s v="422522"/>
    <n v="-131.43"/>
    <s v="Baixa de Estoque cf. Relatorio de Saidas"/>
    <m/>
  </r>
  <r>
    <s v="Outubro"/>
    <d v="2023-10-17T00:00:00"/>
    <s v="Campo Limpo"/>
    <s v="MATERIAL DE ESCRITÓRIO"/>
    <x v="13"/>
    <s v="Material de consumo, escritório e limpeza"/>
    <s v="422522"/>
    <n v="-112.69"/>
    <s v="Baixa de Estoque cf. Relatorio de Saidas"/>
    <m/>
  </r>
  <r>
    <s v="Novembro"/>
    <d v="2023-11-13T00:00:00"/>
    <s v="Campo Limpo"/>
    <s v="MATERIAL DE ESCRITÓRIO"/>
    <x v="13"/>
    <s v="Material de consumo, escritório e limpeza"/>
    <s v="422522"/>
    <n v="-14.55"/>
    <s v="Baixa de Estoque cf. Relatorio de Saidas"/>
    <m/>
  </r>
  <r>
    <s v="Novembro"/>
    <d v="2023-11-13T00:00:00"/>
    <s v="Campo Limpo"/>
    <s v="MATERIAL DE ESCRITÓRIO"/>
    <x v="13"/>
    <s v="Material de consumo, escritório e limpeza"/>
    <s v="422522"/>
    <n v="-89.84"/>
    <s v="Baixa de Estoque cf. Relatorio de Saidas"/>
    <m/>
  </r>
  <r>
    <s v="Novembro"/>
    <d v="2023-11-13T00:00:00"/>
    <s v="Campo Limpo"/>
    <s v="MATERIAL DE ESCRITÓRIO"/>
    <x v="13"/>
    <s v="Material de consumo, escritório e limpeza"/>
    <s v="422522"/>
    <n v="-11.65"/>
    <s v="Baixa de Estoque cf. Relatorio de Saidas"/>
    <m/>
  </r>
  <r>
    <s v="Dezembro"/>
    <d v="2023-12-04T00:00:00"/>
    <s v="Campo Limpo"/>
    <s v="MATERIAL DE ESCRITÓRIO"/>
    <x v="13"/>
    <s v="Material de consumo, escritório e limpeza"/>
    <s v="422522"/>
    <n v="-73.11"/>
    <s v="Baixa de Estoque cf. Relatorio de Saidas"/>
    <m/>
  </r>
  <r>
    <s v="Novembro"/>
    <d v="2023-11-14T00:00:00"/>
    <s v="Capacitação"/>
    <s v="MATERIAL DE ESCRITÓRIO"/>
    <x v="23"/>
    <s v="Treinamento de Funcionários (capacitações de colaboradores)"/>
    <s v="422522"/>
    <n v="-23.3"/>
    <s v="Baixa de Estoque cf. Relatorio de Saidas"/>
    <m/>
  </r>
  <r>
    <s v="Fevereiro"/>
    <d v="2023-02-13T00:00:00"/>
    <s v="Capão Redondo"/>
    <s v="MATERIAL DE ESCRITÓRIO"/>
    <x v="13"/>
    <s v="Material de consumo, escritório e limpeza"/>
    <n v="422522"/>
    <n v="-12.3"/>
    <s v="Baixa de Estoque cf. Relatorio de Saidas"/>
    <m/>
  </r>
  <r>
    <s v="Outubro"/>
    <d v="2023-10-17T00:00:00"/>
    <s v="Capão Redondo"/>
    <s v="MATERIAL DE ESCRITÓRIO"/>
    <x v="13"/>
    <s v="Material de consumo, escritório e limpeza"/>
    <s v="422522"/>
    <n v="-11.16"/>
    <s v="Baixa de Estoque cf. Relatorio de Saidas"/>
    <m/>
  </r>
  <r>
    <s v="Outubro"/>
    <d v="2023-10-17T00:00:00"/>
    <s v="Capão Redondo"/>
    <s v="MATERIAL DE ESCRITÓRIO"/>
    <x v="13"/>
    <s v="Material de consumo, escritório e limpeza"/>
    <s v="422522"/>
    <n v="-5.45"/>
    <s v="Baixa de Estoque cf. Relatorio de Saidas"/>
    <m/>
  </r>
  <r>
    <s v="Outubro"/>
    <d v="2023-10-17T00:00:00"/>
    <s v="Capão Redondo"/>
    <s v="MATERIAL DE ESCRITÓRIO"/>
    <x v="13"/>
    <s v="Material de consumo, escritório e limpeza"/>
    <s v="422522"/>
    <n v="-33.840000000000003"/>
    <s v="Baixa de Estoque cf. Relatorio de Saidas"/>
    <m/>
  </r>
  <r>
    <s v="Outubro"/>
    <d v="2023-10-17T00:00:00"/>
    <s v="Capão Redondo"/>
    <s v="MATERIAL DE ESCRITÓRIO"/>
    <x v="13"/>
    <s v="Material de consumo, escritório e limpeza"/>
    <s v="422522"/>
    <n v="-33.69"/>
    <s v="Baixa de Estoque cf. Relatorio de Saidas"/>
    <m/>
  </r>
  <r>
    <s v="Outubro"/>
    <d v="2023-10-17T00:00:00"/>
    <s v="Capão Redondo"/>
    <s v="MATERIAL DE ESCRITÓRIO"/>
    <x v="13"/>
    <s v="Material de consumo, escritório e limpeza"/>
    <s v="422522"/>
    <n v="-45.08"/>
    <s v="Baixa de Estoque cf. Relatorio de Saidas"/>
    <m/>
  </r>
  <r>
    <s v="Outubro"/>
    <d v="2023-10-17T00:00:00"/>
    <s v="Capão Redondo"/>
    <s v="MATERIAL DE ESCRITÓRIO"/>
    <x v="13"/>
    <s v="Material de consumo, escritório e limpeza"/>
    <s v="422522"/>
    <n v="-37.61"/>
    <s v="Baixa de Estoque cf. Relatorio de Saidas"/>
    <m/>
  </r>
  <r>
    <s v="Novembro"/>
    <d v="2023-11-14T00:00:00"/>
    <s v="Capão Redondo"/>
    <s v="MATERIAL DE ESCRITÓRIO"/>
    <x v="13"/>
    <s v="Material de consumo, escritório e limpeza"/>
    <s v="422522"/>
    <n v="-27.6"/>
    <s v="Baixa de Estoque cf. Relatorio de Saidas"/>
    <m/>
  </r>
  <r>
    <s v="Novembro"/>
    <d v="2023-11-14T00:00:00"/>
    <s v="Capão Redondo"/>
    <s v="MATERIAL DE ESCRITÓRIO"/>
    <x v="13"/>
    <s v="Material de consumo, escritório e limpeza"/>
    <s v="422522"/>
    <n v="-62.68"/>
    <s v="Baixa de Estoque cf. Relatorio de Saidas"/>
    <m/>
  </r>
  <r>
    <s v="Novembro"/>
    <d v="2023-11-14T00:00:00"/>
    <s v="Capão Redondo"/>
    <s v="MATERIAL DE ESCRITÓRIO"/>
    <x v="13"/>
    <s v="Material de consumo, escritório e limpeza"/>
    <s v="422522"/>
    <n v="-4.93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20.82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91.06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26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26.08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23.91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39.909999999999997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50.34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62.2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45.6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29.37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3.78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70.349999999999994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12.27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7.62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6.96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7.35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59.8"/>
    <s v="Baixa de Estoque cf. Relatorio de Saidas"/>
    <m/>
  </r>
  <r>
    <s v="Fevereiro"/>
    <d v="2023-02-14T00:00:00"/>
    <s v="Casa Blanca"/>
    <s v="MATERIAL DE ESCRITÓRIO"/>
    <x v="13"/>
    <s v="Material de consumo, escritório e limpeza"/>
    <n v="422522"/>
    <n v="-139.53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4.16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28.8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52.67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0.23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4.97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2.3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1.4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7.6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7.09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29.9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6.29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22.8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04.24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88.09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25.08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2.48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12.04"/>
    <s v="Baixa de Estoque cf. Relatorio de Saidas"/>
    <m/>
  </r>
  <r>
    <s v="Março"/>
    <d v="2023-03-14T00:00:00"/>
    <s v="Casa Blanca"/>
    <s v="MATERIAL DE ESCRITÓRIO"/>
    <x v="13"/>
    <s v="Material de consumo, escritório e limpeza"/>
    <n v="422522"/>
    <n v="-9.4499999999999993"/>
    <s v="Baixa de Estoque cf. Relatorio de Saidas"/>
    <m/>
  </r>
  <r>
    <s v="Maio"/>
    <d v="2023-05-12T00:00:00"/>
    <s v="Casa Blanca"/>
    <s v="MATERIAL DE ESCRITÓRIO"/>
    <x v="13"/>
    <s v="Material de consumo, escritório e limpeza"/>
    <n v="422522"/>
    <n v="-24.9"/>
    <s v="Baixa de Estoque cf. Relatorio de Saidas"/>
    <m/>
  </r>
  <r>
    <s v="Maio"/>
    <d v="2023-05-12T00:00:00"/>
    <s v="Casa Blanca"/>
    <s v="MATERIAL DE ESCRITÓRIO"/>
    <x v="13"/>
    <s v="Material de consumo, escritório e limpeza"/>
    <n v="422522"/>
    <n v="-83.39"/>
    <s v="Baixa de Estoque cf. Relatorio de Saidas"/>
    <m/>
  </r>
  <r>
    <s v="Maio"/>
    <d v="2023-05-12T00:00:00"/>
    <s v="Casa Blanca"/>
    <s v="MATERIAL DE ESCRITÓRIO"/>
    <x v="13"/>
    <s v="Material de consumo, escritório e limpeza"/>
    <n v="422522"/>
    <n v="-23.58"/>
    <s v="Baixa de Estoque cf. Relatorio de Saidas"/>
    <m/>
  </r>
  <r>
    <s v="Maio"/>
    <d v="2023-05-12T00:00:00"/>
    <s v="Casa Blanca"/>
    <s v="MATERIAL DE ESCRITÓRIO"/>
    <x v="13"/>
    <s v="Material de consumo, escritório e limpeza"/>
    <n v="422522"/>
    <n v="-22.39"/>
    <s v="Baixa de Estoque cf. Relatorio de Saidas"/>
    <m/>
  </r>
  <r>
    <s v="Maio"/>
    <d v="2023-05-17T00:00:00"/>
    <s v="Casa Blanca"/>
    <s v="MATERIAL DE ESCRITÓRIO"/>
    <x v="13"/>
    <s v="Material de consumo, escritório e limpeza"/>
    <n v="422522"/>
    <n v="-25.9"/>
    <s v="Baixa de Estoque cf. Relatorio de Saidas"/>
    <m/>
  </r>
  <r>
    <s v="Maio"/>
    <d v="2023-05-17T00:00:00"/>
    <s v="Casa Blanca"/>
    <s v="MATERIAL DE ESCRITÓRIO"/>
    <x v="13"/>
    <s v="Material de consumo, escritório e limpeza"/>
    <n v="422522"/>
    <n v="-22.17"/>
    <s v="Baixa de Estoque cf. Relatorio de Saidas"/>
    <m/>
  </r>
  <r>
    <s v="Maio"/>
    <d v="2023-05-23T00:00:00"/>
    <s v="Casa Blanca"/>
    <s v="MATERIAL DE ESCRITÓRIO"/>
    <x v="13"/>
    <s v="Material de consumo, escritório e limpeza"/>
    <n v="422522"/>
    <n v="-78.260000000000005"/>
    <s v="Baixa de Estoque cf. Relatorio de Saidas"/>
    <m/>
  </r>
  <r>
    <s v="Junho"/>
    <d v="2023-06-01T00:00:00"/>
    <s v="Casa Blanca"/>
    <s v="MATERIAL DE ESCRITÓRIO"/>
    <x v="13"/>
    <s v="Material de consumo, escritório e limpeza"/>
    <n v="422522"/>
    <n v="-32"/>
    <s v="Baixa de Estoque cf. Relatorio de Saidas"/>
    <m/>
  </r>
  <r>
    <s v="Junho"/>
    <d v="2023-06-01T00:00:00"/>
    <s v="Casa Blanca"/>
    <s v="MATERIAL DE ESCRITÓRIO"/>
    <x v="13"/>
    <s v="Material de consumo, escritório e limpeza"/>
    <n v="422522"/>
    <n v="-7.8"/>
    <s v="Baixa de Estoque cf. Relatorio de Saidas"/>
    <m/>
  </r>
  <r>
    <s v="Junho"/>
    <d v="2023-06-14T00:00:00"/>
    <s v="Casa Blanca"/>
    <s v="MATERIAL DE ESCRITÓRIO"/>
    <x v="13"/>
    <s v="Material de consumo, escritório e limpeza"/>
    <n v="422522"/>
    <n v="-24.01"/>
    <s v="Baixa de Estoque cf. Relatorio de Saidas"/>
    <m/>
  </r>
  <r>
    <s v="Junho"/>
    <d v="2023-06-14T00:00:00"/>
    <s v="Casa Blanca"/>
    <s v="MATERIAL DE ESCRITÓRIO"/>
    <x v="13"/>
    <s v="Material de consumo, escritório e limpeza"/>
    <n v="422522"/>
    <n v="-9.0299999999999994"/>
    <s v="Baixa de Estoque cf. Relatorio de Saidas"/>
    <m/>
  </r>
  <r>
    <s v="Junho"/>
    <d v="2023-06-14T00:00:00"/>
    <s v="Casa Blanca"/>
    <s v="MATERIAL DE ESCRITÓRIO"/>
    <x v="13"/>
    <s v="Material de consumo, escritório e limpeza"/>
    <n v="422522"/>
    <n v="-71.739999999999995"/>
    <s v="Baixa de Estoque cf. Relatorio de Saidas"/>
    <m/>
  </r>
  <r>
    <s v="Julho"/>
    <d v="2023-07-11T00:00:00"/>
    <s v="Casa Blanca"/>
    <s v="MATERIAL DE ESCRITÓRIO"/>
    <x v="13"/>
    <s v="Material de consumo, escritório e limpeza"/>
    <n v="422522"/>
    <n v="-28.7"/>
    <s v="Baixa de Estoque cf. Relatorio de Saidas"/>
    <m/>
  </r>
  <r>
    <s v="Julho"/>
    <d v="2023-07-11T00:00:00"/>
    <s v="Casa Blanca"/>
    <s v="MATERIAL DE ESCRITÓRIO"/>
    <x v="13"/>
    <s v="Material de consumo, escritório e limpeza"/>
    <n v="422522"/>
    <n v="-21.3"/>
    <s v="Baixa de Estoque cf. Relatorio de Saidas"/>
    <m/>
  </r>
  <r>
    <s v="Julho"/>
    <d v="2023-07-14T00:00:00"/>
    <s v="Casa Blanca"/>
    <s v="MATERIAL DE ESCRITÓRIO"/>
    <x v="13"/>
    <s v="Material de consumo, escritório e limpeza"/>
    <n v="422522"/>
    <n v="-26.36"/>
    <s v="Baixa de Estoque cf. Relatorio de Saidas"/>
    <m/>
  </r>
  <r>
    <s v="Julho"/>
    <d v="2023-07-31T00:00:00"/>
    <s v="Casa Blanca"/>
    <s v="MATERIAL DE ESCRITÓRIO"/>
    <x v="13"/>
    <s v="Material de consumo, escritório e limpeza"/>
    <n v="422522"/>
    <n v="-40"/>
    <s v="Baixa de Estoque cf. Relatorio de Saidas"/>
    <m/>
  </r>
  <r>
    <s v="Julho"/>
    <d v="2023-07-31T00:00:00"/>
    <s v="Casa Blanca"/>
    <s v="MATERIAL DE ESCRITÓRIO"/>
    <x v="13"/>
    <s v="Material de consumo, escritório e limpeza"/>
    <n v="422522"/>
    <n v="-14.35"/>
    <s v="Baixa de Estoque cf. Relatorio de Saidas"/>
    <m/>
  </r>
  <r>
    <s v="Agosto"/>
    <d v="2023-08-14T00:00:00"/>
    <s v="Casa Blanca"/>
    <s v="MATERIAL DE ESCRITÓRIO"/>
    <x v="13"/>
    <s v="Material de consumo, escritório e limpeza"/>
    <n v="422522"/>
    <n v="-57.39"/>
    <s v="Baixa de Estoque cf. Relatorio de Saidas"/>
    <m/>
  </r>
  <r>
    <s v="Agosto"/>
    <d v="2023-08-14T00:00:00"/>
    <s v="Casa Blanca"/>
    <s v="MATERIAL DE ESCRITÓRIO"/>
    <x v="13"/>
    <s v="Material de consumo, escritório e limpeza"/>
    <n v="422522"/>
    <n v="-112.69"/>
    <s v="Baixa de Estoque cf. Relatorio de Saidas"/>
    <m/>
  </r>
  <r>
    <s v="Agosto"/>
    <d v="2023-08-14T00:00:00"/>
    <s v="Casa Blanca"/>
    <s v="MATERIAL DE ESCRITÓRIO"/>
    <x v="13"/>
    <s v="Material de consumo, escritório e limpeza"/>
    <n v="422522"/>
    <n v="-10.9"/>
    <s v="Baixa de Estoque cf. Relatorio de Saidas"/>
    <m/>
  </r>
  <r>
    <s v="Agosto"/>
    <d v="2023-08-14T00:00:00"/>
    <s v="Casa Blanca"/>
    <s v="MATERIAL DE ESCRITÓRIO"/>
    <x v="13"/>
    <s v="Material de consumo, escritório e limpeza"/>
    <n v="422522"/>
    <n v="-23.3"/>
    <s v="Baixa de Estoque cf. Relatorio de Saidas"/>
    <m/>
  </r>
  <r>
    <s v="Setembro"/>
    <d v="2023-09-11T00:00:00"/>
    <s v="Casa Blanca"/>
    <s v="MATERIAL DE ESCRITÓRIO"/>
    <x v="13"/>
    <s v="Material de consumo, escritório e limpeza"/>
    <s v="422522"/>
    <n v="-41.8"/>
    <s v="Baixa de Estoque cf. Relatorio de Saidas"/>
    <m/>
  </r>
  <r>
    <s v="Setembro"/>
    <d v="2023-09-11T00:00:00"/>
    <s v="Casa Blanca"/>
    <s v="MATERIAL DE ESCRITÓRIO"/>
    <x v="13"/>
    <s v="Material de consumo, escritório e limpeza"/>
    <s v="422522"/>
    <n v="-112.69"/>
    <s v="Baixa de Estoque cf. Relatorio de Saidas"/>
    <m/>
  </r>
  <r>
    <s v="Outubro"/>
    <d v="2023-10-11T00:00:00"/>
    <s v="Casa Blanca"/>
    <s v="MATERIAL DE ESCRITÓRIO"/>
    <x v="13"/>
    <s v="Material de consumo, escritório e limpeza"/>
    <s v="422522"/>
    <n v="-67.62"/>
    <s v="Baixa de Estoque cf. Relatorio de Saidas"/>
    <m/>
  </r>
  <r>
    <s v="Outubro"/>
    <d v="2023-10-11T00:00:00"/>
    <s v="Casa Blanca"/>
    <s v="MATERIAL DE ESCRITÓRIO"/>
    <x v="13"/>
    <s v="Material de consumo, escritório e limpeza"/>
    <s v="422522"/>
    <n v="-68.45"/>
    <s v="Baixa de Estoque cf. Relatorio de Saidas"/>
    <m/>
  </r>
  <r>
    <s v="Outubro"/>
    <d v="2023-10-11T00:00:00"/>
    <s v="Casa Blanca"/>
    <s v="MATERIAL DE ESCRITÓRIO"/>
    <x v="13"/>
    <s v="Material de consumo, escritório e limpeza"/>
    <s v="422522"/>
    <n v="-46.6"/>
    <s v="Baixa de Estoque cf. Relatorio de Saidas"/>
    <m/>
  </r>
  <r>
    <s v="Outubro"/>
    <d v="2023-10-11T00:00:00"/>
    <s v="Casa Blanca"/>
    <s v="MATERIAL DE ESCRITÓRIO"/>
    <x v="13"/>
    <s v="Material de consumo, escritório e limpeza"/>
    <s v="422522"/>
    <n v="-8.17"/>
    <s v="Baixa de Estoque cf. Relatorio de Saidas"/>
    <m/>
  </r>
  <r>
    <s v="Outubro"/>
    <d v="2023-10-11T00:00:00"/>
    <s v="Casa Blanca"/>
    <s v="MATERIAL DE ESCRITÓRIO"/>
    <x v="13"/>
    <s v="Material de consumo, escritório e limpeza"/>
    <s v="422522"/>
    <n v="-55.73"/>
    <s v="Baixa de Estoque cf. Relatorio de Saidas"/>
    <m/>
  </r>
  <r>
    <s v="Outubro"/>
    <d v="2023-10-11T00:00:00"/>
    <s v="Casa Blanca"/>
    <s v="MATERIAL DE ESCRITÓRIO"/>
    <x v="13"/>
    <s v="Material de consumo, escritório e limpeza"/>
    <s v="422522"/>
    <n v="-9.23"/>
    <s v="Baixa de Estoque cf. Relatorio de Saidas"/>
    <m/>
  </r>
  <r>
    <s v="Outubro"/>
    <d v="2023-10-11T00:00:00"/>
    <s v="Casa Blanca"/>
    <s v="MATERIAL DE ESCRITÓRIO"/>
    <x v="13"/>
    <s v="Material de consumo, escritório e limpeza"/>
    <s v="422522"/>
    <n v="-1.1599999999999999"/>
    <s v="Baixa de Estoque cf. Relatorio de Saidas"/>
    <m/>
  </r>
  <r>
    <s v="Novembro"/>
    <d v="2023-11-14T00:00:00"/>
    <s v="Casa Blanca"/>
    <s v="MATERIAL DE ESCRITÓRIO"/>
    <x v="13"/>
    <s v="Material de consumo, escritório e limpeza"/>
    <s v="422522"/>
    <n v="-660"/>
    <s v="Baixa de Estoque cf. Relatorio de Saidas"/>
    <m/>
  </r>
  <r>
    <s v="Novembro"/>
    <d v="2023-11-16T00:00:00"/>
    <s v="Casa Blanca"/>
    <s v="MATERIAL DE ESCRITÓRIO"/>
    <x v="13"/>
    <s v="Material de consumo, escritório e limpeza"/>
    <s v="422522"/>
    <n v="-41.4"/>
    <s v="Baixa de Estoque cf. Relatorio de Saidas"/>
    <m/>
  </r>
  <r>
    <s v="Novembro"/>
    <d v="2023-11-16T00:00:00"/>
    <s v="Casa Blanca"/>
    <s v="MATERIAL DE ESCRITÓRIO"/>
    <x v="13"/>
    <s v="Material de consumo, escritório e limpeza"/>
    <s v="422522"/>
    <n v="-19.63"/>
    <s v="Baixa de Estoque cf. Relatorio de Saidas"/>
    <m/>
  </r>
  <r>
    <s v="Novembro"/>
    <d v="2023-11-16T00:00:00"/>
    <s v="Casa Blanca"/>
    <s v="MATERIAL DE ESCRITÓRIO"/>
    <x v="13"/>
    <s v="Material de consumo, escritório e limpeza"/>
    <s v="422522"/>
    <n v="-19.72"/>
    <s v="Baixa de Estoque cf. Relatorio de Saidas"/>
    <m/>
  </r>
  <r>
    <s v="Novembro"/>
    <d v="2023-11-16T00:00:00"/>
    <s v="Casa Blanca"/>
    <s v="MATERIAL DE ESCRITÓRIO"/>
    <x v="13"/>
    <s v="Material de consumo, escritório e limpeza"/>
    <s v="422522"/>
    <n v="-10.9"/>
    <s v="Baixa de Estoque cf. Relatorio de Saidas"/>
    <m/>
  </r>
  <r>
    <s v="Novembro"/>
    <d v="2023-11-16T00:00:00"/>
    <s v="Casa Blanca"/>
    <s v="MATERIAL DE ESCRITÓRIO"/>
    <x v="13"/>
    <s v="Material de consumo, escritório e limpeza"/>
    <s v="422522"/>
    <n v="-9.69"/>
    <s v="Baixa de Estoque cf. Relatorio de Saidas"/>
    <m/>
  </r>
  <r>
    <s v="Novembro"/>
    <d v="2023-11-16T00:00:00"/>
    <s v="Casa Blanca"/>
    <s v="MATERIAL DE ESCRITÓRIO"/>
    <x v="13"/>
    <s v="Material de consumo, escritório e limpeza"/>
    <s v="422522"/>
    <n v="-2.61"/>
    <s v="Baixa de Estoque cf. Relatorio de Saidas"/>
    <m/>
  </r>
  <r>
    <s v="Novembro"/>
    <d v="2023-11-16T00:00:00"/>
    <s v="Casa Blanca"/>
    <s v="MATERIAL DE ESCRITÓRIO"/>
    <x v="13"/>
    <s v="Material de consumo, escritório e limpeza"/>
    <s v="422522"/>
    <n v="-112.3"/>
    <s v="Baixa de Estoque cf. Relatorio de Saidas"/>
    <m/>
  </r>
  <r>
    <s v="Fevereiro"/>
    <d v="2023-02-13T00:00:00"/>
    <s v="CCA Itaquera"/>
    <s v="MATERIAL DE ESCRITÓRIO"/>
    <x v="13"/>
    <s v="Material de consumo, escritório e limpeza"/>
    <n v="422522"/>
    <n v="-8.2200000000000006"/>
    <s v="Baixa de Estoque cf. Relatorio de Saidas"/>
    <m/>
  </r>
  <r>
    <s v="Fevereiro"/>
    <d v="2023-02-13T00:00:00"/>
    <s v="CCA Itaquera"/>
    <s v="MATERIAL DE ESCRITÓRIO"/>
    <x v="13"/>
    <s v="Material de consumo, escritório e limpeza"/>
    <n v="422522"/>
    <n v="-14.71"/>
    <s v="Baixa de Estoque cf. Relatorio de Saidas"/>
    <m/>
  </r>
  <r>
    <s v="Fevereiro"/>
    <d v="2023-02-13T00:00:00"/>
    <s v="CCA Itaquera"/>
    <s v="MATERIAL DE ESCRITÓRIO"/>
    <x v="13"/>
    <s v="Material de consumo, escritório e limpeza"/>
    <n v="422522"/>
    <n v="-28.8"/>
    <s v="Baixa de Estoque cf. Relatorio de Saidas"/>
    <m/>
  </r>
  <r>
    <s v="Fevereiro"/>
    <d v="2023-02-13T00:00:00"/>
    <s v="CCA Itaquera"/>
    <s v="MATERIAL DE ESCRITÓRIO"/>
    <x v="13"/>
    <s v="Material de consumo, escritório e limpeza"/>
    <n v="422522"/>
    <n v="-6.82"/>
    <s v="Baixa de Estoque cf. Relatorio de Saidas"/>
    <m/>
  </r>
  <r>
    <s v="Fevereiro"/>
    <d v="2023-02-13T00:00:00"/>
    <s v="CCA Itaquera"/>
    <s v="MATERIAL DE ESCRITÓRIO"/>
    <x v="13"/>
    <s v="Material de consumo, escritório e limpeza"/>
    <n v="422522"/>
    <n v="-3.26"/>
    <s v="Baixa de Estoque cf. Relatorio de Saidas"/>
    <m/>
  </r>
  <r>
    <s v="Fevereiro"/>
    <d v="2023-02-13T00:00:00"/>
    <s v="CCA Itaquera"/>
    <s v="MATERIAL DE ESCRITÓRIO"/>
    <x v="13"/>
    <s v="Material de consumo, escritório e limpeza"/>
    <n v="422522"/>
    <n v="-28.8"/>
    <s v="Baixa de Estoque cf. Relatorio de Saidas"/>
    <m/>
  </r>
  <r>
    <s v="Fevereiro"/>
    <d v="2023-02-13T00:00:00"/>
    <s v="CCA Itaquera"/>
    <s v="MATERIAL DE ESCRITÓRIO"/>
    <x v="13"/>
    <s v="Material de consumo, escritório e limpeza"/>
    <n v="422522"/>
    <n v="-211.8"/>
    <s v="Baixa de Estoque cf. Relatorio de Saidas"/>
    <m/>
  </r>
  <r>
    <s v="Março"/>
    <d v="2023-03-14T00:00:00"/>
    <s v="CCA Itaquera"/>
    <s v="MATERIAL DE ESCRITÓRIO"/>
    <x v="13"/>
    <s v="Material de consumo, escritório e limpeza"/>
    <n v="422522"/>
    <n v="-208.49"/>
    <s v="Baixa de Estoque cf. Relatorio de Saidas"/>
    <m/>
  </r>
  <r>
    <s v="Março"/>
    <d v="2023-03-14T00:00:00"/>
    <s v="CCA Itaquera"/>
    <s v="MATERIAL DE ESCRITÓRIO"/>
    <x v="13"/>
    <s v="Material de consumo, escritório e limpeza"/>
    <n v="422522"/>
    <n v="-16.29"/>
    <s v="Baixa de Estoque cf. Relatorio de Saidas"/>
    <m/>
  </r>
  <r>
    <s v="Abril"/>
    <d v="2023-04-24T00:00:00"/>
    <s v="CCA Itaquera"/>
    <s v="MATERIAL DE ESCRITÓRIO"/>
    <x v="13"/>
    <s v="Material de consumo, escritório e limpeza"/>
    <n v="422522"/>
    <n v="-4.13"/>
    <s v="Baixa de Estoque cf. Relatorio de Saidas"/>
    <m/>
  </r>
  <r>
    <s v="Abril"/>
    <d v="2023-04-24T00:00:00"/>
    <s v="CCA Itaquera"/>
    <s v="MATERIAL DE ESCRITÓRIO"/>
    <x v="13"/>
    <s v="Material de consumo, escritório e limpeza"/>
    <n v="422522"/>
    <n v="-34.770000000000003"/>
    <s v="Baixa de Estoque cf. Relatorio de Saidas"/>
    <m/>
  </r>
  <r>
    <s v="Maio"/>
    <d v="2023-05-05T00:00:00"/>
    <s v="CCA Itaquera"/>
    <s v="MATERIAL DE ESCRITÓRIO"/>
    <x v="13"/>
    <s v="Material de consumo, escritório e limpeza"/>
    <n v="422522"/>
    <n v="-208.49"/>
    <s v="Baixa de Estoque cf. Relatorio de Saidas"/>
    <m/>
  </r>
  <r>
    <s v="Junho"/>
    <d v="2023-06-07T00:00:00"/>
    <s v="CCA Itaquera"/>
    <s v="MATERIAL DE ESCRITÓRIO"/>
    <x v="13"/>
    <s v="Material de consumo, escritório e limpeza"/>
    <n v="422522"/>
    <n v="-22.32"/>
    <s v="Baixa de Estoque cf. Relatorio de Saidas"/>
    <m/>
  </r>
  <r>
    <s v="Julho"/>
    <d v="2023-07-05T00:00:00"/>
    <s v="CCA Itaquera"/>
    <s v="MATERIAL DE ESCRITÓRIO"/>
    <x v="13"/>
    <s v="Material de consumo, escritório e limpeza"/>
    <n v="422522"/>
    <n v="-16.29"/>
    <s v="Baixa de Estoque cf. Relatorio de Saidas"/>
    <m/>
  </r>
  <r>
    <s v="Julho"/>
    <d v="2023-07-05T00:00:00"/>
    <s v="CCA Itaquera"/>
    <s v="MATERIAL DE ESCRITÓRIO"/>
    <x v="13"/>
    <s v="Material de consumo, escritório e limpeza"/>
    <n v="422522"/>
    <n v="-27.38"/>
    <s v="Baixa de Estoque cf. Relatorio de Saidas"/>
    <m/>
  </r>
  <r>
    <s v="Julho"/>
    <d v="2023-07-05T00:00:00"/>
    <s v="CCA Itaquera"/>
    <s v="MATERIAL DE ESCRITÓRIO"/>
    <x v="13"/>
    <s v="Material de consumo, escritório e limpeza"/>
    <n v="422522"/>
    <n v="-136.77000000000001"/>
    <s v="Baixa de Estoque cf. Relatorio de Saidas"/>
    <m/>
  </r>
  <r>
    <s v="Julho"/>
    <d v="2023-07-05T00:00:00"/>
    <s v="CCA Itaquera"/>
    <s v="MATERIAL DE ESCRITÓRIO"/>
    <x v="13"/>
    <s v="Material de consumo, escritório e limpeza"/>
    <n v="422522"/>
    <n v="-26.36"/>
    <s v="Baixa de Estoque cf. Relatorio de Saidas"/>
    <m/>
  </r>
  <r>
    <s v="Agosto"/>
    <d v="2023-08-10T00:00:00"/>
    <s v="CCA Itaquera"/>
    <s v="MATERIAL DE ESCRITÓRIO"/>
    <x v="13"/>
    <s v="Material de consumo, escritório e limpeza"/>
    <n v="422522"/>
    <n v="-43.65"/>
    <s v="Baixa de Estoque cf. Relatorio de Saidas"/>
    <m/>
  </r>
  <r>
    <s v="Agosto"/>
    <d v="2023-08-10T00:00:00"/>
    <s v="CCA Itaquera"/>
    <s v="MATERIAL DE ESCRITÓRIO"/>
    <x v="13"/>
    <s v="Material de consumo, escritório e limpeza"/>
    <n v="422522"/>
    <n v="-48.17"/>
    <s v="Baixa de Estoque cf. Relatorio de Saidas"/>
    <m/>
  </r>
  <r>
    <s v="Agosto"/>
    <d v="2023-08-10T00:00:00"/>
    <s v="CCA Itaquera"/>
    <s v="MATERIAL DE ESCRITÓRIO"/>
    <x v="13"/>
    <s v="Material de consumo, escritório e limpeza"/>
    <n v="422522"/>
    <n v="-10.9"/>
    <s v="Baixa de Estoque cf. Relatorio de Saidas"/>
    <m/>
  </r>
  <r>
    <s v="Setembro"/>
    <d v="2023-09-01T00:00:00"/>
    <s v="CCA Itaquera"/>
    <s v="MATERIAL DE ESCRITÓRIO"/>
    <x v="13"/>
    <s v="Material de consumo, escritório e limpeza"/>
    <s v="422522"/>
    <n v="-26.36"/>
    <s v="Baixa de Estoque cf. Relatorio de Saidas"/>
    <m/>
  </r>
  <r>
    <s v="Setembro"/>
    <d v="2023-09-01T00:00:00"/>
    <s v="CCA Itaquera"/>
    <s v="MATERIAL DE ESCRITÓRIO"/>
    <x v="13"/>
    <s v="Material de consumo, escritório e limpeza"/>
    <s v="422522"/>
    <n v="-43.65"/>
    <s v="Baixa de Estoque cf. Relatorio de Saidas"/>
    <m/>
  </r>
  <r>
    <s v="Setembro"/>
    <d v="2023-09-01T00:00:00"/>
    <s v="CCA Itaquera"/>
    <s v="MATERIAL DE ESCRITÓRIO"/>
    <x v="13"/>
    <s v="Material de consumo, escritório e limpeza"/>
    <s v="422522"/>
    <n v="-90.15"/>
    <s v="Baixa de Estoque cf. Relatorio de Saidas"/>
    <m/>
  </r>
  <r>
    <s v="Setembro"/>
    <d v="2023-09-01T00:00:00"/>
    <s v="CCA Itaquera"/>
    <s v="MATERIAL DE ESCRITÓRIO"/>
    <x v="13"/>
    <s v="Material de consumo, escritório e limpeza"/>
    <s v="422522"/>
    <n v="-3.16"/>
    <s v="Baixa de Estoque cf. Relatorio de Saidas"/>
    <m/>
  </r>
  <r>
    <s v="Setembro"/>
    <d v="2023-09-01T00:00:00"/>
    <s v="CCA Itaquera"/>
    <s v="MATERIAL DE ESCRITÓRIO"/>
    <x v="13"/>
    <s v="Material de consumo, escritório e limpeza"/>
    <s v="422522"/>
    <n v="-26.27"/>
    <s v="Baixa de Estoque cf. Relatorio de Saidas"/>
    <m/>
  </r>
  <r>
    <s v="Outubro"/>
    <d v="2023-10-09T00:00:00"/>
    <s v="CCA Itaquera"/>
    <s v="MATERIAL DE ESCRITÓRIO"/>
    <x v="13"/>
    <s v="Material de consumo, escritório e limpeza"/>
    <s v="422522"/>
    <n v="-112.69"/>
    <s v="Baixa de Estoque cf. Relatorio de Saidas"/>
    <m/>
  </r>
  <r>
    <s v="Outubro"/>
    <d v="2023-10-09T00:00:00"/>
    <s v="CCA Itaquera"/>
    <s v="MATERIAL DE ESCRITÓRIO"/>
    <x v="13"/>
    <s v="Material de consumo, escritório e limpeza"/>
    <s v="422522"/>
    <n v="-39.44"/>
    <s v="Baixa de Estoque cf. Relatorio de Saidas"/>
    <m/>
  </r>
  <r>
    <s v="Outubro"/>
    <d v="2023-10-09T00:00:00"/>
    <s v="CCA Itaquera"/>
    <s v="MATERIAL DE ESCRITÓRIO"/>
    <x v="13"/>
    <s v="Material de consumo, escritório e limpeza"/>
    <s v="422522"/>
    <n v="-20.39"/>
    <s v="Baixa de Estoque cf. Relatorio de Saidas"/>
    <m/>
  </r>
  <r>
    <s v="Outubro"/>
    <d v="2023-10-09T00:00:00"/>
    <s v="CCA Itaquera"/>
    <s v="MATERIAL DE ESCRITÓRIO"/>
    <x v="13"/>
    <s v="Material de consumo, escritório e limpeza"/>
    <s v="422522"/>
    <n v="-29.36"/>
    <s v="Baixa de Estoque cf. Relatorio de Saidas"/>
    <m/>
  </r>
  <r>
    <s v="Outubro"/>
    <d v="2023-10-09T00:00:00"/>
    <s v="CCA Itaquera"/>
    <s v="MATERIAL DE ESCRITÓRIO"/>
    <x v="13"/>
    <s v="Material de consumo, escritório e limpeza"/>
    <s v="422522"/>
    <n v="-16.510000000000002"/>
    <s v="Baixa de Estoque cf. Relatorio de Saidas"/>
    <m/>
  </r>
  <r>
    <s v="Outubro"/>
    <d v="2023-10-27T00:00:00"/>
    <s v="CCA Itaquera"/>
    <s v="MATERIAL DE ESCRITÓRIO"/>
    <x v="13"/>
    <s v="Material de consumo, escritório e limpeza"/>
    <s v="422522"/>
    <n v="-10.25"/>
    <s v="Baixa de Estoque cf. Relatorio de Saidas"/>
    <m/>
  </r>
  <r>
    <s v="Novembro"/>
    <d v="2023-11-14T00:00:00"/>
    <s v="CCA Itaquera"/>
    <s v="MATERIAL DE ESCRITÓRIO"/>
    <x v="13"/>
    <s v="Material de consumo, escritório e limpeza"/>
    <s v="422522"/>
    <n v="-37.61"/>
    <s v="Baixa de Estoque cf. Relatorio de Saidas"/>
    <m/>
  </r>
  <r>
    <s v="Novembro"/>
    <d v="2023-11-14T00:00:00"/>
    <s v="CCA Itaquera"/>
    <s v="MATERIAL DE ESCRITÓRIO"/>
    <x v="13"/>
    <s v="Material de consumo, escritório e limpeza"/>
    <s v="422522"/>
    <n v="-25.71"/>
    <s v="Baixa de Estoque cf. Relatorio de Saidas"/>
    <m/>
  </r>
  <r>
    <s v="Abril"/>
    <d v="2023-04-17T00:00:00"/>
    <s v="CEU das Artes - Caieiras"/>
    <s v="MATERIAL DE ESCRITÓRIO"/>
    <x v="13"/>
    <s v="Material de consumo, escritório e limpeza"/>
    <n v="422522"/>
    <n v="-10.23"/>
    <s v="Baixa de Estoque cf. Relatorio de Saidas"/>
    <m/>
  </r>
  <r>
    <s v="Abril"/>
    <d v="2023-04-17T00:00:00"/>
    <s v="CEU das Artes - Caieiras"/>
    <s v="MATERIAL DE ESCRITÓRIO"/>
    <x v="13"/>
    <s v="Material de consumo, escritório e limpeza"/>
    <n v="422522"/>
    <n v="-14.97"/>
    <s v="Baixa de Estoque cf. Relatorio de Saidas"/>
    <m/>
  </r>
  <r>
    <s v="Abril"/>
    <d v="2023-04-17T00:00:00"/>
    <s v="CEU das Artes - Caieiras"/>
    <s v="MATERIAL DE ESCRITÓRIO"/>
    <x v="13"/>
    <s v="Material de consumo, escritório e limpeza"/>
    <n v="422522"/>
    <n v="-20.010000000000002"/>
    <s v="Baixa de Estoque cf. Relatorio de Saidas"/>
    <m/>
  </r>
  <r>
    <s v="Abril"/>
    <d v="2023-04-17T00:00:00"/>
    <s v="CEU das Artes - Caieiras"/>
    <s v="MATERIAL DE ESCRITÓRIO"/>
    <x v="13"/>
    <s v="Material de consumo, escritório e limpeza"/>
    <n v="422522"/>
    <n v="-14.92"/>
    <s v="Baixa de Estoque cf. Relatorio de Saidas"/>
    <m/>
  </r>
  <r>
    <s v="Abril"/>
    <d v="2023-04-17T00:00:00"/>
    <s v="CEU das Artes - Caieiras"/>
    <s v="MATERIAL DE ESCRITÓRIO"/>
    <x v="13"/>
    <s v="Material de consumo, escritório e limpeza"/>
    <n v="422522"/>
    <n v="-7.18"/>
    <s v="Baixa de Estoque cf. Relatorio de Saidas"/>
    <m/>
  </r>
  <r>
    <s v="Maio"/>
    <d v="2023-05-12T00:00:00"/>
    <s v="CEU das Artes - Caieiras"/>
    <s v="MATERIAL DE ESCRITÓRIO"/>
    <x v="13"/>
    <s v="Material de consumo, escritório e limpeza"/>
    <n v="422522"/>
    <n v="-102.8"/>
    <s v="Baixa de Estoque cf. Relatorio de Saidas"/>
    <m/>
  </r>
  <r>
    <s v="Junho"/>
    <d v="2023-06-13T00:00:00"/>
    <s v="CEU das Artes - Caieiras"/>
    <s v="MATERIAL DE ESCRITÓRIO"/>
    <x v="13"/>
    <s v="Material de consumo, escritório e limpeza"/>
    <n v="422522"/>
    <n v="-57.4"/>
    <s v="Baixa de Estoque cf. Relatorio de Saidas"/>
    <m/>
  </r>
  <r>
    <s v="Agosto"/>
    <d v="2023-08-14T00:00:00"/>
    <s v="CEU das Artes - Caieiras"/>
    <s v="MATERIAL DE ESCRITÓRIO"/>
    <x v="13"/>
    <s v="Material de consumo, escritório e limpeza"/>
    <n v="422522"/>
    <n v="-26.36"/>
    <s v="Baixa de Estoque cf. Relatorio de Saidas"/>
    <m/>
  </r>
  <r>
    <s v="Agosto"/>
    <d v="2023-08-14T00:00:00"/>
    <s v="CEU das Artes - Caieiras"/>
    <s v="MATERIAL DE ESCRITÓRIO"/>
    <x v="13"/>
    <s v="Material de consumo, escritório e limpeza"/>
    <n v="422522"/>
    <n v="-57.39"/>
    <s v="Baixa de Estoque cf. Relatorio de Saidas"/>
    <m/>
  </r>
  <r>
    <s v="Outubro"/>
    <d v="2023-10-09T00:00:00"/>
    <s v="CEU das Artes - Caieiras"/>
    <s v="MATERIAL DE ESCRITÓRIO"/>
    <x v="13"/>
    <s v="Material de consumo, escritório e limpeza"/>
    <s v="422522"/>
    <n v="-67.62"/>
    <s v="Baixa de Estoque cf. Relatorio de Saidas"/>
    <m/>
  </r>
  <r>
    <s v="Novembro"/>
    <d v="2023-11-16T00:00:00"/>
    <s v="CEU das Artes - Caieiras"/>
    <s v="MATERIAL DE ESCRITÓRIO"/>
    <x v="13"/>
    <s v="Material de consumo, escritório e limpeza"/>
    <s v="422522"/>
    <n v="-16.670000000000002"/>
    <s v="Baixa de Estoque cf. Relatorio de Saidas"/>
    <m/>
  </r>
  <r>
    <s v="Novembro"/>
    <d v="2023-11-16T00:00:00"/>
    <s v="CEU das Artes - Caieiras"/>
    <s v="MATERIAL DE ESCRITÓRIO"/>
    <x v="13"/>
    <s v="Material de consumo, escritório e limpeza"/>
    <s v="422522"/>
    <n v="-112.3"/>
    <s v="Baixa de Estoque cf. Relatorio de Saidas"/>
    <m/>
  </r>
  <r>
    <s v="Agosto"/>
    <d v="2023-08-28T00:00:00"/>
    <s v="CEU Vila Formosa"/>
    <s v="MATERIAL DE ESCRITÓRIO"/>
    <x v="13"/>
    <s v="Material de consumo, escritório e limpeza"/>
    <n v="422522"/>
    <n v="-45.08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22.54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5.0999999999999996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5.19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6.77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6.67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6.74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20.83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23.7"/>
    <s v="Baixa de Estoque cf. Relatorio de Saidas"/>
    <m/>
  </r>
  <r>
    <s v="Agosto"/>
    <d v="2023-08-29T00:00:00"/>
    <s v="CEU Vila Formosa"/>
    <s v="MATERIAL DE ESCRITÓRIO"/>
    <x v="13"/>
    <s v="Material de consumo, escritório e limpeza"/>
    <n v="422522"/>
    <n v="-2.6"/>
    <s v="Baixa de Estoque cf. Relatorio de Saidas"/>
    <m/>
  </r>
  <r>
    <s v="Agosto"/>
    <d v="2023-08-30T00:00:00"/>
    <s v="CEU Vila Formosa"/>
    <s v="MATERIAL DE ESCRITÓRIO"/>
    <x v="13"/>
    <s v="Material de consumo, escritório e limpeza"/>
    <n v="422522"/>
    <n v="-67.62"/>
    <s v="Baixa de Estoque cf. Relatorio de Saidas"/>
    <m/>
  </r>
  <r>
    <s v="Agosto"/>
    <d v="2023-08-30T00:00:00"/>
    <s v="CEU Vila Formosa"/>
    <s v="MATERIAL DE ESCRITÓRIO"/>
    <x v="13"/>
    <s v="Material de consumo, escritório e limpeza"/>
    <n v="422522"/>
    <n v="-55.73"/>
    <s v="Baixa de Estoque cf. Relatorio de Saidas"/>
    <m/>
  </r>
  <r>
    <s v="Agosto"/>
    <d v="2023-08-30T00:00:00"/>
    <s v="CEU Vila Formosa"/>
    <s v="MATERIAL DE ESCRITÓRIO"/>
    <x v="13"/>
    <s v="Material de consumo, escritório e limpeza"/>
    <n v="422522"/>
    <n v="-250.72"/>
    <s v="Baixa de Estoque cf. Relatorio de Saidas"/>
    <m/>
  </r>
  <r>
    <s v="Agosto"/>
    <d v="2023-08-30T00:00:00"/>
    <s v="CEU Vila Formosa"/>
    <s v="MATERIAL DE ESCRITÓRIO"/>
    <x v="13"/>
    <s v="Material de consumo, escritório e limpeza"/>
    <n v="422522"/>
    <n v="-13.13"/>
    <s v="Baixa de Estoque cf. Relatorio de Saidas"/>
    <m/>
  </r>
  <r>
    <s v="Setembro"/>
    <d v="2023-09-06T00:00:00"/>
    <s v="CEU Vila Formosa"/>
    <s v="MATERIAL DE ESCRITÓRIO"/>
    <x v="13"/>
    <s v="Material de consumo, escritório e limpeza"/>
    <s v="422522"/>
    <n v="-45.08"/>
    <s v="Baixa de Estoque cf. Relatorio de Saidas"/>
    <m/>
  </r>
  <r>
    <s v="Setembro"/>
    <d v="2023-09-06T00:00:00"/>
    <s v="CEU Vila Formosa"/>
    <s v="MATERIAL DE ESCRITÓRIO"/>
    <x v="13"/>
    <s v="Material de consumo, escritório e limpeza"/>
    <s v="422522"/>
    <n v="-10.9"/>
    <s v="Baixa de Estoque cf. Relatorio de Saidas"/>
    <m/>
  </r>
  <r>
    <s v="Setembro"/>
    <d v="2023-09-06T00:00:00"/>
    <s v="CEU Vila Formosa"/>
    <s v="MATERIAL DE ESCRITÓRIO"/>
    <x v="13"/>
    <s v="Material de consumo, escritório e limpeza"/>
    <s v="422522"/>
    <n v="-55.73"/>
    <s v="Baixa de Estoque cf. Relatorio de Saidas"/>
    <m/>
  </r>
  <r>
    <s v="Setembro"/>
    <d v="2023-09-06T00:00:00"/>
    <s v="CEU Vila Formosa"/>
    <s v="MATERIAL DE ESCRITÓRIO"/>
    <x v="13"/>
    <s v="Material de consumo, escritório e limpeza"/>
    <s v="422522"/>
    <n v="-188.04"/>
    <s v="Baixa de Estoque cf. Relatorio de Saidas"/>
    <m/>
  </r>
  <r>
    <s v="Setembro"/>
    <d v="2023-09-06T00:00:00"/>
    <s v="CEU Vila Formosa"/>
    <s v="MATERIAL DE ESCRITÓRIO"/>
    <x v="13"/>
    <s v="Material de consumo, escritório e limpeza"/>
    <s v="422522"/>
    <n v="-46.6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100.68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42.49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15.2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9.99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9.7200000000000006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2.88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9.98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10.86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9.81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279.07"/>
    <s v="Baixa de Estoque cf. Relatorio de Saidas"/>
    <m/>
  </r>
  <r>
    <s v="Fevereiro"/>
    <d v="2023-02-13T00:00:00"/>
    <s v="Cidade Dutra"/>
    <s v="MATERIAL DE ESCRITÓRIO"/>
    <x v="13"/>
    <s v="Material de consumo, escritório e limpeza"/>
    <n v="422522"/>
    <n v="-36.76"/>
    <s v="Baixa de Estoque cf. Relatorio de Saidas"/>
    <m/>
  </r>
  <r>
    <s v="Fevereiro"/>
    <d v="2023-02-17T00:00:00"/>
    <s v="Cidade Dutra"/>
    <s v="MATERIAL DE ESCRITÓRIO"/>
    <x v="13"/>
    <s v="Material de consumo, escritório e limpeza"/>
    <n v="422522"/>
    <n v="-29.36"/>
    <s v="Baixa de Estoque cf. Relatorio de Saidas"/>
    <m/>
  </r>
  <r>
    <s v="Março"/>
    <d v="2023-03-14T00:00:00"/>
    <s v="Cidade Dutra"/>
    <s v="MATERIAL DE ESCRITÓRIO"/>
    <x v="13"/>
    <s v="Material de consumo, escritório e limpeza"/>
    <n v="422522"/>
    <n v="-4.3099999999999996"/>
    <s v="Baixa de Estoque cf. Relatorio de Saidas"/>
    <m/>
  </r>
  <r>
    <s v="Março"/>
    <d v="2023-03-14T00:00:00"/>
    <s v="Cidade Dutra"/>
    <s v="MATERIAL DE ESCRITÓRIO"/>
    <x v="13"/>
    <s v="Material de consumo, escritório e limpeza"/>
    <n v="422522"/>
    <n v="-5.7"/>
    <s v="Baixa de Estoque cf. Relatorio de Saidas"/>
    <m/>
  </r>
  <r>
    <s v="Março"/>
    <d v="2023-03-14T00:00:00"/>
    <s v="Cidade Dutra"/>
    <s v="MATERIAL DE ESCRITÓRIO"/>
    <x v="13"/>
    <s v="Material de consumo, escritório e limpeza"/>
    <n v="422522"/>
    <n v="-6.15"/>
    <s v="Baixa de Estoque cf. Relatorio de Saidas"/>
    <m/>
  </r>
  <r>
    <s v="Março"/>
    <d v="2023-03-14T00:00:00"/>
    <s v="Cidade Dutra"/>
    <s v="MATERIAL DE ESCRITÓRIO"/>
    <x v="13"/>
    <s v="Material de consumo, escritório e limpeza"/>
    <n v="422522"/>
    <n v="-208.49"/>
    <s v="Baixa de Estoque cf. Relatorio de Saidas"/>
    <m/>
  </r>
  <r>
    <s v="Março"/>
    <d v="2023-03-14T00:00:00"/>
    <s v="Cidade Dutra"/>
    <s v="MATERIAL DE ESCRITÓRIO"/>
    <x v="13"/>
    <s v="Material de consumo, escritório e limpeza"/>
    <n v="422522"/>
    <n v="-14.95"/>
    <s v="Baixa de Estoque cf. Relatorio de Saidas"/>
    <m/>
  </r>
  <r>
    <s v="Março"/>
    <d v="2023-03-14T00:00:00"/>
    <s v="Cidade Dutra"/>
    <s v="MATERIAL DE ESCRITÓRIO"/>
    <x v="13"/>
    <s v="Material de consumo, escritório e limpeza"/>
    <n v="422522"/>
    <n v="-41.86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60.41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34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29.88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4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4.3099999999999996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3.04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68.45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208.49"/>
    <s v="Baixa de Estoque cf. Relatorio de Saidas"/>
    <m/>
  </r>
  <r>
    <s v="Abril"/>
    <d v="2023-04-27T00:00:00"/>
    <s v="Cidade Dutra"/>
    <s v="MATERIAL DE ESCRITÓRIO"/>
    <x v="13"/>
    <s v="Material de consumo, escritório e limpeza"/>
    <n v="422522"/>
    <n v="-17.329999999999998"/>
    <s v="Baixa de Estoque cf. Relatorio de Saidas"/>
    <m/>
  </r>
  <r>
    <s v="Junho"/>
    <d v="2023-06-05T00:00:00"/>
    <s v="Cidade Dutra"/>
    <s v="MATERIAL DE ESCRITÓRIO"/>
    <x v="13"/>
    <s v="Material de consumo, escritório e limpeza"/>
    <n v="422522"/>
    <n v="-150"/>
    <s v="Baixa de Estoque cf. Relatorio de Saidas"/>
    <m/>
  </r>
  <r>
    <s v="Junho"/>
    <d v="2023-06-05T00:00:00"/>
    <s v="Cidade Dutra"/>
    <s v="MATERIAL DE ESCRITÓRIO"/>
    <x v="13"/>
    <s v="Material de consumo, escritório e limpeza"/>
    <n v="422522"/>
    <n v="-416.19"/>
    <s v="Baixa de Estoque cf. Relatorio de Saidas"/>
    <m/>
  </r>
  <r>
    <s v="Junho"/>
    <d v="2023-06-12T00:00:00"/>
    <s v="Cidade Dutra"/>
    <s v="MATERIAL DE ESCRITÓRIO"/>
    <x v="13"/>
    <s v="Material de consumo, escritório e limpeza"/>
    <n v="422522"/>
    <n v="-94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3.65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4.8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4.79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9.69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9.7899999999999991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33.979999999999997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2.86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6.7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9.77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9.86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112.69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43.65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34.950000000000003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50.34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46.79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26.27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14.2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17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10.19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10.25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7.41"/>
    <s v="Baixa de Estoque cf. Relatorio de Saidas"/>
    <m/>
  </r>
  <r>
    <s v="Agosto"/>
    <d v="2023-08-10T00:00:00"/>
    <s v="Cidade Dutra"/>
    <s v="MATERIAL DE ESCRITÓRIO"/>
    <x v="13"/>
    <s v="Material de consumo, escritório e limpeza"/>
    <n v="422522"/>
    <n v="-3.16"/>
    <s v="Baixa de Estoque cf. Relatorio de Saidas"/>
    <m/>
  </r>
  <r>
    <s v="Agosto"/>
    <d v="2023-08-28T00:00:00"/>
    <s v="Cidade Dutra"/>
    <s v="MATERIAL DE ESCRITÓRIO"/>
    <x v="13"/>
    <s v="Material de consumo, escritório e limpeza"/>
    <n v="422522"/>
    <n v="-19.72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19.72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10.9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40.43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40.6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39.44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40.01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112.69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5.0999999999999996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5.19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55.73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21.91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188.05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62.07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6.08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7.99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5.2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5.0599999999999996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6.96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19.39"/>
    <s v="Baixa de Estoque cf. Relatorio de Saidas"/>
    <m/>
  </r>
  <r>
    <s v="Outubro"/>
    <d v="2023-10-11T00:00:00"/>
    <s v="Cidade Dutra"/>
    <s v="MATERIAL DE ESCRITÓRIO"/>
    <x v="13"/>
    <s v="Material de consumo, escritório e limpeza"/>
    <s v="422522"/>
    <n v="-23.71"/>
    <s v="Baixa de Estoque cf. Relatorio de Saidas"/>
    <m/>
  </r>
  <r>
    <s v="Maio"/>
    <d v="2023-05-19T00:00:00"/>
    <s v="Compras"/>
    <s v="MATERIAL DE ESCRITÓRIO"/>
    <x v="13"/>
    <s v="Material de consumo, escritório e limpeza"/>
    <n v="422522"/>
    <n v="-77"/>
    <s v="Baixa de Estoque cf. Relatorio de Saidas"/>
    <m/>
  </r>
  <r>
    <s v="Maio"/>
    <d v="2023-05-26T00:00:00"/>
    <s v="Compras"/>
    <s v="MATERIAL DE ESCRITÓRIO"/>
    <x v="13"/>
    <s v="Material de consumo, escritório e limpeza"/>
    <n v="422522"/>
    <n v="-45.5"/>
    <s v="Baixa de Estoque cf. Relatorio de Saidas"/>
    <m/>
  </r>
  <r>
    <s v="Junho"/>
    <d v="2023-06-14T00:00:00"/>
    <s v="Compras"/>
    <s v="MATERIAL DE ESCRITÓRIO"/>
    <x v="13"/>
    <s v="Material de consumo, escritório e limpeza"/>
    <n v="422522"/>
    <n v="-227.95"/>
    <s v="Baixa de Estoque cf. Relatorio de Saidas"/>
    <m/>
  </r>
  <r>
    <s v="Junho"/>
    <d v="2023-06-14T00:00:00"/>
    <s v="Compras"/>
    <s v="MATERIAL DE ESCRITÓRIO"/>
    <x v="13"/>
    <s v="Material de consumo, escritório e limpeza"/>
    <n v="422522"/>
    <n v="-60.13"/>
    <s v="Baixa de Estoque cf. Relatorio de Saidas"/>
    <m/>
  </r>
  <r>
    <s v="Agosto"/>
    <d v="2023-08-15T00:00:00"/>
    <s v="Compras"/>
    <s v="MATERIAL DE ESCRITÓRIO"/>
    <x v="13"/>
    <s v="Material de consumo, escritório e limpeza"/>
    <n v="422522"/>
    <n v="-45.5"/>
    <s v="Baixa de Estoque cf. Relatorio de Saidas"/>
    <m/>
  </r>
  <r>
    <s v="Agosto"/>
    <d v="2023-08-15T00:00:00"/>
    <s v="Compras"/>
    <s v="MATERIAL DE ESCRITÓRIO"/>
    <x v="13"/>
    <s v="Material de consumo, escritório e limpeza"/>
    <n v="422522"/>
    <n v="-4.88"/>
    <s v="Baixa de Estoque cf. Relatorio de Saidas"/>
    <m/>
  </r>
  <r>
    <s v="Setembro"/>
    <d v="2023-09-12T00:00:00"/>
    <s v="Compras"/>
    <s v="MATERIAL DE ESCRITÓRIO"/>
    <x v="13"/>
    <s v="Material de consumo, escritório e limpeza"/>
    <s v="422522"/>
    <n v="-9.61"/>
    <s v="Baixa de Estoque cf. Relatorio de Saidas"/>
    <m/>
  </r>
  <r>
    <s v="Setembro"/>
    <d v="2023-09-12T00:00:00"/>
    <s v="Compras"/>
    <s v="MATERIAL DE ESCRITÓRIO"/>
    <x v="13"/>
    <s v="Material de consumo, escritório e limpeza"/>
    <s v="422522"/>
    <n v="-9.86"/>
    <s v="Baixa de Estoque cf. Relatorio de Saidas"/>
    <m/>
  </r>
  <r>
    <s v="Setembro"/>
    <d v="2023-09-12T00:00:00"/>
    <s v="Compras"/>
    <s v="MATERIAL DE ESCRITÓRIO"/>
    <x v="13"/>
    <s v="Material de consumo, escritório e limpeza"/>
    <s v="422522"/>
    <n v="-9.23"/>
    <s v="Baixa de Estoque cf. Relatorio de Saidas"/>
    <m/>
  </r>
  <r>
    <s v="Setembro"/>
    <d v="2023-09-12T00:00:00"/>
    <s v="Compras"/>
    <s v="MATERIAL DE ESCRITÓRIO"/>
    <x v="13"/>
    <s v="Material de consumo, escritório e limpeza"/>
    <s v="422522"/>
    <n v="-103.2"/>
    <s v="Baixa de Estoque cf. Relatorio de Saidas"/>
    <m/>
  </r>
  <r>
    <s v="Setembro"/>
    <d v="2023-09-12T00:00:00"/>
    <s v="Compras"/>
    <s v="MATERIAL DE ESCRITÓRIO"/>
    <x v="13"/>
    <s v="Material de consumo, escritório e limpeza"/>
    <s v="422522"/>
    <n v="-65.709999999999994"/>
    <s v="Baixa de Estoque cf. Relatorio de Saidas"/>
    <m/>
  </r>
  <r>
    <s v="Setembro"/>
    <d v="2023-09-12T00:00:00"/>
    <s v="Compras"/>
    <s v="MATERIAL DE ESCRITÓRIO"/>
    <x v="13"/>
    <s v="Material de consumo, escritório e limpeza"/>
    <s v="422522"/>
    <n v="-50.97"/>
    <s v="Baixa de Estoque cf. Relatorio de Saidas"/>
    <m/>
  </r>
  <r>
    <s v="Outubro"/>
    <d v="2023-10-17T00:00:00"/>
    <s v="Compras"/>
    <s v="MATERIAL DE ESCRITÓRIO"/>
    <x v="13"/>
    <s v="Material de consumo, escritório e limpeza"/>
    <s v="422522"/>
    <n v="-34.119999999999997"/>
    <s v="Baixa de Estoque cf. Relatorio de Saidas"/>
    <m/>
  </r>
  <r>
    <s v="Outubro"/>
    <d v="2023-10-17T00:00:00"/>
    <s v="Compras"/>
    <s v="MATERIAL DE ESCRITÓRIO"/>
    <x v="13"/>
    <s v="Material de consumo, escritório e limpeza"/>
    <s v="422522"/>
    <n v="-14.79"/>
    <s v="Baixa de Estoque cf. Relatorio de Saidas"/>
    <m/>
  </r>
  <r>
    <s v="Outubro"/>
    <d v="2023-10-17T00:00:00"/>
    <s v="Compras"/>
    <s v="MATERIAL DE ESCRITÓRIO"/>
    <x v="13"/>
    <s v="Material de consumo, escritório e limpeza"/>
    <s v="422522"/>
    <n v="-18.46"/>
    <s v="Baixa de Estoque cf. Relatorio de Saidas"/>
    <m/>
  </r>
  <r>
    <s v="Outubro"/>
    <d v="2023-10-27T00:00:00"/>
    <s v="Compras"/>
    <s v="MATERIAL DE ESCRITÓRIO"/>
    <x v="13"/>
    <s v="Material de consumo, escritório e limpeza"/>
    <s v="422522"/>
    <n v="-68.25"/>
    <s v="Baixa de Estoque cf. Relatorio de Saidas"/>
    <m/>
  </r>
  <r>
    <s v="Outubro"/>
    <d v="2023-10-27T00:00:00"/>
    <s v="Compras"/>
    <s v="MATERIAL DE ESCRITÓRIO"/>
    <x v="13"/>
    <s v="Material de consumo, escritório e limpeza"/>
    <s v="422522"/>
    <n v="-75.17"/>
    <s v="Baixa de Estoque cf. Relatorio de Saidas"/>
    <m/>
  </r>
  <r>
    <s v="Novembro"/>
    <d v="2023-11-16T00:00:00"/>
    <s v="Compras"/>
    <s v="MATERIAL DE ESCRITÓRIO"/>
    <x v="13"/>
    <s v="Material de consumo, escritório e limpeza"/>
    <s v="422522"/>
    <n v="-9.23"/>
    <s v="Baixa de Estoque cf. Relatorio de Saidas"/>
    <m/>
  </r>
  <r>
    <s v="Novembro"/>
    <d v="2023-11-16T00:00:00"/>
    <s v="Compras"/>
    <s v="MATERIAL DE ESCRITÓRIO"/>
    <x v="13"/>
    <s v="Material de consumo, escritório e limpeza"/>
    <s v="422522"/>
    <n v="-61.16"/>
    <s v="Baixa de Estoque cf. Relatorio de Saidas"/>
    <m/>
  </r>
  <r>
    <s v="Novembro"/>
    <d v="2023-11-23T00:00:00"/>
    <s v="Compras"/>
    <s v="MATERIAL DE ESCRITÓRIO"/>
    <x v="13"/>
    <s v="Material de consumo, escritório e limpeza"/>
    <s v="422522"/>
    <n v="-82"/>
    <s v="Baixa de Estoque cf. Relatorio de Saidas"/>
    <m/>
  </r>
  <r>
    <s v="Fevereiro"/>
    <d v="2023-02-10T00:00:00"/>
    <s v="Comunicação"/>
    <s v="MATERIAL DE ESCRITÓRIO"/>
    <x v="13"/>
    <s v="Material de consumo, escritório e limpeza"/>
    <n v="422522"/>
    <n v="-4.72"/>
    <s v="Baixa de Estoque cf. Relatorio de Saidas"/>
    <m/>
  </r>
  <r>
    <s v="Fevereiro"/>
    <d v="2023-02-10T00:00:00"/>
    <s v="Comunicação"/>
    <s v="MATERIAL DE ESCRITÓRIO"/>
    <x v="13"/>
    <s v="Material de consumo, escritório e limpeza"/>
    <n v="422522"/>
    <n v="-83.39"/>
    <s v="Baixa de Estoque cf. Relatorio de Saidas"/>
    <m/>
  </r>
  <r>
    <s v="Fevereiro"/>
    <d v="2023-02-10T00:00:00"/>
    <s v="Comunicação"/>
    <s v="MATERIAL DE ESCRITÓRIO"/>
    <x v="13"/>
    <s v="Material de consumo, escritório e limpeza"/>
    <n v="422522"/>
    <n v="-69.72"/>
    <s v="Baixa de Estoque cf. Relatorio de Saidas"/>
    <m/>
  </r>
  <r>
    <s v="Março"/>
    <d v="2023-03-10T00:00:00"/>
    <s v="Comunicação"/>
    <s v="MATERIAL DE ESCRITÓRIO"/>
    <x v="13"/>
    <s v="Material de consumo, escritório e limpeza"/>
    <n v="422522"/>
    <n v="-150.12"/>
    <s v="Baixa de Estoque cf. Relatorio de Saidas"/>
    <m/>
  </r>
  <r>
    <s v="Novembro"/>
    <d v="2023-11-21T00:00:00"/>
    <s v="Comunicação"/>
    <s v="MATERIAL DE ESCRITÓRIO"/>
    <x v="13"/>
    <s v="Material de consumo, escritório e limpeza"/>
    <s v="422522"/>
    <n v="-179.67"/>
    <s v="Baixa de Estoque cf. Relatorio de Saidas"/>
    <m/>
  </r>
  <r>
    <s v="Novembro"/>
    <d v="2023-11-21T00:00:00"/>
    <s v="Comunicação"/>
    <s v="MATERIAL DE ESCRITÓRIO"/>
    <x v="13"/>
    <s v="Material de consumo, escritório e limpeza"/>
    <s v="422522"/>
    <n v="-19.96"/>
    <s v="Baixa de Estoque cf. Relatorio de Saidas"/>
    <m/>
  </r>
  <r>
    <s v="Novembro"/>
    <d v="2023-11-21T00:00:00"/>
    <s v="Comunicação"/>
    <s v="MATERIAL DE ESCRITÓRIO"/>
    <x v="13"/>
    <s v="Material de consumo, escritório e limpeza"/>
    <s v="422522"/>
    <n v="-20.39"/>
    <s v="Baixa de Estoque cf. Relatorio de Saidas"/>
    <m/>
  </r>
  <r>
    <s v="Janeiro"/>
    <d v="2023-01-05T00:00:00"/>
    <s v="Contratos"/>
    <s v="MATERIAL DE ESCRITÓRIO"/>
    <x v="13"/>
    <s v="Material de consumo, escritório e limpeza"/>
    <n v="422522"/>
    <n v="-22"/>
    <s v="Baixa de Estoque cf. Relatorio de Saidas"/>
    <m/>
  </r>
  <r>
    <s v="Janeiro"/>
    <d v="2023-01-05T00:00:00"/>
    <s v="Contratos"/>
    <s v="MATERIAL DE ESCRITÓRIO"/>
    <x v="13"/>
    <s v="Material de consumo, escritório e limpeza"/>
    <n v="422522"/>
    <n v="-21.98"/>
    <s v="Baixa de Estoque cf. Relatorio de Saidas"/>
    <m/>
  </r>
  <r>
    <s v="Abril"/>
    <d v="2023-04-24T00:00:00"/>
    <s v="Contratos"/>
    <s v="MATERIAL DE ESCRITÓRIO"/>
    <x v="13"/>
    <s v="Material de consumo, escritório e limpeza"/>
    <n v="422522"/>
    <n v="-22"/>
    <s v="Baixa de Estoque cf. Relatorio de Saidas"/>
    <m/>
  </r>
  <r>
    <s v="Junho"/>
    <d v="2023-06-19T00:00:00"/>
    <s v="Contratos"/>
    <s v="MATERIAL DE ESCRITÓRIO"/>
    <x v="13"/>
    <s v="Material de consumo, escritório e limpeza"/>
    <n v="422522"/>
    <n v="-11.38"/>
    <s v="Baixa de Estoque cf. Relatorio de Saidas"/>
    <m/>
  </r>
  <r>
    <s v="Junho"/>
    <d v="2023-06-19T00:00:00"/>
    <s v="Contratos"/>
    <s v="MATERIAL DE ESCRITÓRIO"/>
    <x v="13"/>
    <s v="Material de consumo, escritório e limpeza"/>
    <n v="422522"/>
    <n v="-10.19"/>
    <s v="Baixa de Estoque cf. Relatorio de Saidas"/>
    <m/>
  </r>
  <r>
    <s v="Setembro"/>
    <d v="2023-09-18T00:00:00"/>
    <s v="Contratos"/>
    <s v="MATERIAL DE ESCRITÓRIO"/>
    <x v="13"/>
    <s v="Material de consumo, escritório e limpeza"/>
    <s v="422522"/>
    <n v="-11.5"/>
    <s v="Baixa de Estoque cf. Relatorio de Saidas"/>
    <m/>
  </r>
  <r>
    <s v="Setembro"/>
    <d v="2023-09-18T00:00:00"/>
    <s v="Contratos"/>
    <s v="MATERIAL DE ESCRITÓRIO"/>
    <x v="13"/>
    <s v="Material de consumo, escritório e limpeza"/>
    <s v="422522"/>
    <n v="-5.0599999999999996"/>
    <s v="Baixa de Estoque cf. Relatorio de Saidas"/>
    <m/>
  </r>
  <r>
    <s v="Setembro"/>
    <d v="2023-09-18T00:00:00"/>
    <s v="Contratos"/>
    <s v="MATERIAL DE ESCRITÓRIO"/>
    <x v="13"/>
    <s v="Material de consumo, escritório e limpeza"/>
    <s v="422522"/>
    <n v="-9.86"/>
    <s v="Baixa de Estoque cf. Relatorio de Saidas"/>
    <m/>
  </r>
  <r>
    <s v="Setembro"/>
    <d v="2023-09-18T00:00:00"/>
    <s v="Contratos"/>
    <s v="MATERIAL DE ESCRITÓRIO"/>
    <x v="13"/>
    <s v="Material de consumo, escritório e limpeza"/>
    <s v="422522"/>
    <n v="-2.52"/>
    <s v="Baixa de Estoque cf. Relatorio de Saidas"/>
    <m/>
  </r>
  <r>
    <s v="Setembro"/>
    <d v="2023-09-18T00:00:00"/>
    <s v="Contratos"/>
    <s v="MATERIAL DE ESCRITÓRIO"/>
    <x v="13"/>
    <s v="Material de consumo, escritório e limpeza"/>
    <s v="422522"/>
    <n v="-2.58"/>
    <s v="Baixa de Estoque cf. Relatorio de Saidas"/>
    <m/>
  </r>
  <r>
    <s v="Setembro"/>
    <d v="2023-09-18T00:00:00"/>
    <s v="Contratos"/>
    <s v="MATERIAL DE ESCRITÓRIO"/>
    <x v="13"/>
    <s v="Material de consumo, escritório e limpeza"/>
    <s v="422522"/>
    <n v="-1.63"/>
    <s v="Baixa de Estoque cf. Relatorio de Saidas"/>
    <m/>
  </r>
  <r>
    <s v="Setembro"/>
    <d v="2023-09-18T00:00:00"/>
    <s v="Contratos"/>
    <s v="MATERIAL DE ESCRITÓRIO"/>
    <x v="13"/>
    <s v="Material de consumo, escritório e limpeza"/>
    <s v="422522"/>
    <n v="-15.8"/>
    <s v="Baixa de Estoque cf. Relatorio de Saidas"/>
    <m/>
  </r>
  <r>
    <s v="Setembro"/>
    <d v="2023-09-25T00:00:00"/>
    <s v="Contratos"/>
    <s v="MATERIAL DE ESCRITÓRIO"/>
    <x v="13"/>
    <s v="Material de consumo, escritório e limpeza"/>
    <s v="422522"/>
    <n v="-43.04"/>
    <s v="Baixa de Estoque cf. Relatorio de Saidas"/>
    <m/>
  </r>
  <r>
    <s v="Outubro"/>
    <d v="2023-10-11T00:00:00"/>
    <s v="Contratos"/>
    <s v="MATERIAL DE ESCRITÓRIO"/>
    <x v="13"/>
    <s v="Material de consumo, escritório e limpeza"/>
    <s v="422522"/>
    <n v="-225.38"/>
    <s v="Baixa de Estoque cf. Relatorio de Saidas"/>
    <m/>
  </r>
  <r>
    <s v="Outubro"/>
    <d v="2023-10-16T00:00:00"/>
    <s v="Contratos"/>
    <s v="MATERIAL DE ESCRITÓRIO"/>
    <x v="13"/>
    <s v="Material de consumo, escritório e limpeza"/>
    <s v="422522"/>
    <n v="-15.03"/>
    <s v="Baixa de Estoque cf. Relatorio de Saidas"/>
    <m/>
  </r>
  <r>
    <s v="Outubro"/>
    <d v="2023-10-16T00:00:00"/>
    <s v="Contratos"/>
    <s v="MATERIAL DE ESCRITÓRIO"/>
    <x v="13"/>
    <s v="Material de consumo, escritório e limpeza"/>
    <s v="422522"/>
    <n v="-22.75"/>
    <s v="Baixa de Estoque cf. Relatorio de Saidas"/>
    <m/>
  </r>
  <r>
    <s v="Outubro"/>
    <d v="2023-10-16T00:00:00"/>
    <s v="Contratos"/>
    <s v="MATERIAL DE ESCRITÓRIO"/>
    <x v="13"/>
    <s v="Material de consumo, escritório e limpeza"/>
    <s v="422522"/>
    <n v="-20.39"/>
    <s v="Baixa de Estoque cf. Relatorio de Saidas"/>
    <m/>
  </r>
  <r>
    <s v="Outubro"/>
    <d v="2023-10-16T00:00:00"/>
    <s v="Contratos"/>
    <s v="MATERIAL DE ESCRITÓRIO"/>
    <x v="13"/>
    <s v="Material de consumo, escritório e limpeza"/>
    <s v="422522"/>
    <n v="-2.72"/>
    <s v="Baixa de Estoque cf. Relatorio de Saidas"/>
    <m/>
  </r>
  <r>
    <s v="Agosto"/>
    <d v="2023-08-07T00:00:00"/>
    <s v="Coordenação Pedagógica"/>
    <s v="MATERIAL DE ESCRITÓRIO"/>
    <x v="13"/>
    <s v="Material de consumo, escritório e limpeza"/>
    <n v="422522"/>
    <n v="-83.93"/>
    <s v="Baixa de Estoque cf. Relatorio de Saidas"/>
    <s v="Baixa de Estoque cf. Relatorio de Saidas"/>
  </r>
  <r>
    <s v="Agosto"/>
    <d v="2023-08-31T00:00:00"/>
    <s v="Coordenação Pedagógica"/>
    <s v="MATERIAL DE ESCRITÓRIO"/>
    <x v="13"/>
    <s v="Material de consumo, escritório e limpeza"/>
    <n v="422522"/>
    <n v="-24.09"/>
    <s v="Baixa de Estoque cf. Relatorio de Saidas"/>
    <m/>
  </r>
  <r>
    <s v="Agosto"/>
    <d v="2023-08-31T00:00:00"/>
    <s v="Coordenação Pedagógica"/>
    <s v="MATERIAL DE ESCRITÓRIO"/>
    <x v="13"/>
    <s v="Material de consumo, escritório e limpeza"/>
    <n v="422522"/>
    <n v="-13.27"/>
    <s v="Baixa de Estoque cf. Relatorio de Saidas"/>
    <m/>
  </r>
  <r>
    <s v="Agosto"/>
    <d v="2023-08-31T00:00:00"/>
    <s v="Coordenação Pedagógica"/>
    <s v="MATERIAL DE ESCRITÓRIO"/>
    <x v="13"/>
    <s v="Material de consumo, escritório e limpeza"/>
    <n v="422522"/>
    <n v="-9.39"/>
    <s v="Baixa de Estoque cf. Relatorio de Saidas"/>
    <m/>
  </r>
  <r>
    <s v="Agosto"/>
    <d v="2023-08-31T00:00:00"/>
    <s v="Coordenação Pedagógica"/>
    <s v="MATERIAL DE ESCRITÓRIO"/>
    <x v="13"/>
    <s v="Material de consumo, escritório e limpeza"/>
    <n v="422522"/>
    <n v="-7.9"/>
    <s v="Baixa de Estoque cf. Relatorio de Saidas"/>
    <m/>
  </r>
  <r>
    <s v="Agosto"/>
    <d v="2023-08-31T00:00:00"/>
    <s v="Coordenação Pedagógica"/>
    <s v="MATERIAL DE ESCRITÓRIO"/>
    <x v="13"/>
    <s v="Material de consumo, escritório e limpeza"/>
    <n v="422522"/>
    <n v="-9.77"/>
    <s v="Baixa de Estoque cf. Relatorio de Saidas"/>
    <m/>
  </r>
  <r>
    <s v="Agosto"/>
    <d v="2023-08-31T00:00:00"/>
    <s v="Coordenação Pedagógica"/>
    <s v="MATERIAL DE ESCRITÓRIO"/>
    <x v="13"/>
    <s v="Material de consumo, escritório e limpeza"/>
    <n v="422522"/>
    <n v="-23.7"/>
    <s v="Baixa de Estoque cf. Relatorio de Saidas"/>
    <m/>
  </r>
  <r>
    <s v="Agosto"/>
    <d v="2023-08-31T00:00:00"/>
    <s v="Coordenação Pedagógica"/>
    <s v="MATERIAL DE ESCRITÓRIO"/>
    <x v="13"/>
    <s v="Material de consumo, escritório e limpeza"/>
    <n v="422522"/>
    <n v="-2.4700000000000002"/>
    <s v="Baixa de Estoque cf. Relatorio de Saidas"/>
    <m/>
  </r>
  <r>
    <s v="Março"/>
    <d v="2023-03-15T00:00:00"/>
    <s v="COPA"/>
    <s v="MATERIAL DE ESCRITÓRIO"/>
    <x v="13"/>
    <s v="Material de consumo, escritório e limpeza"/>
    <n v="422522"/>
    <n v="-64.94"/>
    <s v="Baixa de Estoque cf. Relatorio de Saidas"/>
    <m/>
  </r>
  <r>
    <s v="Agosto"/>
    <d v="2023-08-10T00:00:00"/>
    <s v="Diretoria"/>
    <s v="MATERIAL DE ESCRITÓRIO"/>
    <x v="13"/>
    <s v="Material de consumo, escritório e limpeza"/>
    <n v="422522"/>
    <n v="-225.39"/>
    <s v="Baixa de Estoque cf. Relatorio de Saidas"/>
    <m/>
  </r>
  <r>
    <s v="Agosto"/>
    <d v="2023-08-10T00:00:00"/>
    <s v="Diretoria"/>
    <s v="MATERIAL DE ESCRITÓRIO"/>
    <x v="13"/>
    <s v="Material de consumo, escritório e limpeza"/>
    <n v="422522"/>
    <n v="-3.58"/>
    <s v="Baixa de Estoque cf. Relatorio de Saidas"/>
    <m/>
  </r>
  <r>
    <s v="Agosto"/>
    <d v="2023-08-10T00:00:00"/>
    <s v="Diretoria"/>
    <s v="MATERIAL DE ESCRITÓRIO"/>
    <x v="13"/>
    <s v="Material de consumo, escritório e limpeza"/>
    <n v="422522"/>
    <n v="-3.16"/>
    <s v="Baixa de Estoque cf. Relatorio de Saidas"/>
    <m/>
  </r>
  <r>
    <s v="Agosto"/>
    <d v="2023-08-10T00:00:00"/>
    <s v="Diretoria"/>
    <s v="MATERIAL DE ESCRITÓRIO"/>
    <x v="13"/>
    <s v="Material de consumo, escritório e limpeza"/>
    <n v="422522"/>
    <n v="-26.36"/>
    <s v="Baixa de Estoque cf. Relatorio de Saidas"/>
    <m/>
  </r>
  <r>
    <s v="Outubro"/>
    <d v="2023-10-05T00:00:00"/>
    <s v="Diretoria"/>
    <s v="MATERIAL DE ESCRITÓRIO"/>
    <x v="13"/>
    <s v="Material de consumo, escritório e limpeza"/>
    <s v="422522"/>
    <n v="-112.69"/>
    <s v="Baixa de Estoque cf. Relatorio de Saidas"/>
    <m/>
  </r>
  <r>
    <s v="Outubro"/>
    <d v="2023-10-27T00:00:00"/>
    <s v="Diretoria"/>
    <s v="MATERIAL DE ESCRITÓRIO"/>
    <x v="13"/>
    <s v="Material de consumo, escritório e limpeza"/>
    <s v="422522"/>
    <n v="-14.79"/>
    <s v="Baixa de Estoque cf. Relatorio de Saidas"/>
    <m/>
  </r>
  <r>
    <s v="Dezembro"/>
    <d v="2023-12-26T00:00:00"/>
    <s v="Diretoria"/>
    <s v="MATERIAL DE ESCRITÓRIO"/>
    <x v="13"/>
    <s v="Material de consumo, escritório e limpeza"/>
    <s v="422522"/>
    <n v="-15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55.73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4.0199999999999996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9.5500000000000007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23.7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12.68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18.78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37.61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48.17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10.6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20.239999999999998"/>
    <s v="Baixa de Estoque cf. Relatorio de Saidas"/>
    <m/>
  </r>
  <r>
    <s v="Setembro"/>
    <d v="2023-09-14T00:00:00"/>
    <s v="Embu das Artes"/>
    <s v="MATERIAL DE ESCRITÓRIO"/>
    <x v="13"/>
    <s v="Material de consumo, escritório e limpeza"/>
    <s v="422522"/>
    <n v="-90.15"/>
    <s v="Baixa de Estoque cf. Relatorio de Saidas"/>
    <m/>
  </r>
  <r>
    <s v="Novembro"/>
    <d v="2023-11-16T00:00:00"/>
    <s v="Embu das Artes"/>
    <s v="MATERIAL DE ESCRITÓRIO"/>
    <x v="13"/>
    <s v="Material de consumo, escritório e limpeza"/>
    <s v="422522"/>
    <n v="-10.25"/>
    <s v="Baixa de Estoque cf. Relatorio de Saidas"/>
    <m/>
  </r>
  <r>
    <s v="Novembro"/>
    <d v="2023-11-16T00:00:00"/>
    <s v="Embu das Artes"/>
    <s v="MATERIAL DE ESCRITÓRIO"/>
    <x v="13"/>
    <s v="Material de consumo, escritório e limpeza"/>
    <s v="422522"/>
    <n v="-19.579999999999998"/>
    <s v="Baixa de Estoque cf. Relatorio de Saidas"/>
    <m/>
  </r>
  <r>
    <s v="Novembro"/>
    <d v="2023-11-16T00:00:00"/>
    <s v="Embu das Artes"/>
    <s v="MATERIAL DE ESCRITÓRIO"/>
    <x v="13"/>
    <s v="Material de consumo, escritório e limpeza"/>
    <s v="422522"/>
    <n v="-9.86"/>
    <s v="Baixa de Estoque cf. Relatorio de Saidas"/>
    <m/>
  </r>
  <r>
    <s v="Novembro"/>
    <d v="2023-11-16T00:00:00"/>
    <s v="Embu das Artes"/>
    <s v="MATERIAL DE ESCRITÓRIO"/>
    <x v="13"/>
    <s v="Material de consumo, escritório e limpeza"/>
    <s v="422522"/>
    <n v="-20.83"/>
    <s v="Baixa de Estoque cf. Relatorio de Saidas"/>
    <m/>
  </r>
  <r>
    <s v="Janeiro"/>
    <d v="2023-01-06T00:00:00"/>
    <s v="Equipamentos E Suprimentos"/>
    <s v="MATERIAL DE ESCRITÓRIO"/>
    <x v="13"/>
    <s v="Material de consumo, escritório e limpeza"/>
    <n v="422522"/>
    <n v="-4.99"/>
    <s v="Baixa de Estoque cf. Relatorio de Saidas"/>
    <m/>
  </r>
  <r>
    <s v="Janeiro"/>
    <d v="2023-01-06T00:00:00"/>
    <s v="Equipamentos E Suprimentos"/>
    <s v="MATERIAL DE ESCRITÓRIO"/>
    <x v="13"/>
    <s v="Material de consumo, escritório e limpeza"/>
    <n v="422522"/>
    <n v="-2.37"/>
    <s v="Baixa de Estoque cf. Relatorio de Saidas"/>
    <m/>
  </r>
  <r>
    <s v="Fevereiro"/>
    <d v="2023-02-09T00:00:00"/>
    <s v="Equipamentos E Suprimentos"/>
    <s v="MATERIAL DE ESCRITÓRIO"/>
    <x v="13"/>
    <s v="Material de consumo, escritório e limpeza"/>
    <n v="422522"/>
    <n v="-4.99"/>
    <s v="Baixa de Estoque cf. Relatorio de Saidas"/>
    <m/>
  </r>
  <r>
    <s v="Fevereiro"/>
    <d v="2023-02-09T00:00:00"/>
    <s v="Equipamentos E Suprimentos"/>
    <s v="MATERIAL DE ESCRITÓRIO"/>
    <x v="13"/>
    <s v="Material de consumo, escritório e limpeza"/>
    <n v="422522"/>
    <n v="-29.37"/>
    <s v="Baixa de Estoque cf. Relatorio de Saidas"/>
    <m/>
  </r>
  <r>
    <s v="Fevereiro"/>
    <d v="2023-02-09T00:00:00"/>
    <s v="Equipamentos E Suprimentos"/>
    <s v="MATERIAL DE ESCRITÓRIO"/>
    <x v="13"/>
    <s v="Material de consumo, escritório e limpeza"/>
    <n v="422522"/>
    <n v="-138.07"/>
    <s v="Baixa de Estoque cf. Relatorio de Saidas"/>
    <m/>
  </r>
  <r>
    <s v="Fevereiro"/>
    <d v="2023-02-09T00:00:00"/>
    <s v="Equipamentos E Suprimentos"/>
    <s v="MATERIAL DE ESCRITÓRIO"/>
    <x v="13"/>
    <s v="Material de consumo, escritório e limpeza"/>
    <n v="422522"/>
    <n v="-4.74"/>
    <s v="Baixa de Estoque cf. Relatorio de Saidas"/>
    <m/>
  </r>
  <r>
    <s v="Fevereiro"/>
    <d v="2023-02-09T00:00:00"/>
    <s v="Equipamentos E Suprimentos"/>
    <s v="MATERIAL DE ESCRITÓRIO"/>
    <x v="13"/>
    <s v="Material de consumo, escritório e limpeza"/>
    <n v="422522"/>
    <n v="-11.34"/>
    <s v="Baixa de Estoque cf. Relatorio de Saidas"/>
    <m/>
  </r>
  <r>
    <s v="Fevereiro"/>
    <d v="2023-02-16T00:00:00"/>
    <s v="Equipamentos E Suprimentos"/>
    <s v="MATERIAL DE ESCRITÓRIO"/>
    <x v="13"/>
    <s v="Material de consumo, escritório e limpeza"/>
    <n v="422522"/>
    <n v="-38.729999999999997"/>
    <s v="Baixa de Estoque cf. Relatorio de Saidas"/>
    <m/>
  </r>
  <r>
    <s v="Março"/>
    <d v="2023-03-01T00:00:00"/>
    <s v="Equipamentos E Suprimentos"/>
    <s v="MATERIAL DE ESCRITÓRIO"/>
    <x v="13"/>
    <s v="Material de consumo, escritório e limpeza"/>
    <n v="422522"/>
    <n v="-38.729999999999997"/>
    <s v="Baixa de Estoque cf. Relatorio de Saidas"/>
    <m/>
  </r>
  <r>
    <s v="Março"/>
    <d v="2023-03-01T00:00:00"/>
    <s v="Equipamentos E Suprimentos"/>
    <s v="MATERIAL DE ESCRITÓRIO"/>
    <x v="13"/>
    <s v="Material de consumo, escritório e limpeza"/>
    <n v="422522"/>
    <n v="-9.98"/>
    <s v="Baixa de Estoque cf. Relatorio de Saidas"/>
    <m/>
  </r>
  <r>
    <s v="Março"/>
    <d v="2023-03-13T00:00:00"/>
    <s v="Equipamentos E Suprimentos"/>
    <s v="MATERIAL DE ESCRITÓRIO"/>
    <x v="13"/>
    <s v="Material de consumo, escritório e limpeza"/>
    <n v="422522"/>
    <n v="-38.729999999999997"/>
    <s v="Baixa de Estoque cf. Relatorio de Saidas"/>
    <m/>
  </r>
  <r>
    <s v="Março"/>
    <d v="2023-03-13T00:00:00"/>
    <s v="Equipamentos E Suprimentos"/>
    <s v="MATERIAL DE ESCRITÓRIO"/>
    <x v="13"/>
    <s v="Material de consumo, escritório e limpeza"/>
    <n v="422522"/>
    <n v="-2.2799999999999998"/>
    <s v="Baixa de Estoque cf. Relatorio de Saidas"/>
    <m/>
  </r>
  <r>
    <s v="Março"/>
    <d v="2023-03-13T00:00:00"/>
    <s v="Equipamentos E Suprimentos"/>
    <s v="MATERIAL DE ESCRITÓRIO"/>
    <x v="13"/>
    <s v="Material de consumo, escritório e limpeza"/>
    <n v="422522"/>
    <n v="-1.26"/>
    <s v="Baixa de Estoque cf. Relatorio de Saidas"/>
    <m/>
  </r>
  <r>
    <s v="Março"/>
    <d v="2023-03-15T00:00:00"/>
    <s v="Equipamentos E Suprimentos"/>
    <s v="MATERIAL DE ESCRITÓRIO"/>
    <x v="13"/>
    <s v="Material de consumo, escritório e limpeza"/>
    <n v="422522"/>
    <n v="-0.76"/>
    <s v="Baixa de Estoque cf. Relatorio de Saidas"/>
    <m/>
  </r>
  <r>
    <s v="Março"/>
    <d v="2023-03-15T00:00:00"/>
    <s v="Equipamentos E Suprimentos"/>
    <s v="MATERIAL DE ESCRITÓRIO"/>
    <x v="13"/>
    <s v="Material de consumo, escritório e limpeza"/>
    <n v="422522"/>
    <n v="-9.6"/>
    <s v="Baixa de Estoque cf. Relatorio de Saidas"/>
    <m/>
  </r>
  <r>
    <s v="Março"/>
    <d v="2023-03-15T00:00:00"/>
    <s v="Equipamentos E Suprimentos"/>
    <s v="MATERIAL DE ESCRITÓRIO"/>
    <x v="13"/>
    <s v="Material de consumo, escritório e limpeza"/>
    <n v="422522"/>
    <n v="-20.85"/>
    <s v="Baixa de Estoque cf. Relatorio de Saidas"/>
    <m/>
  </r>
  <r>
    <s v="Março"/>
    <d v="2023-03-23T00:00:00"/>
    <s v="Equipamentos E Suprimentos"/>
    <s v="MATERIAL DE ESCRITÓRIO"/>
    <x v="13"/>
    <s v="Material de consumo, escritório e limpeza"/>
    <n v="422522"/>
    <n v="-38.74"/>
    <s v="Baixa de Estoque cf. Relatorio de Saidas"/>
    <m/>
  </r>
  <r>
    <s v="Março"/>
    <d v="2023-03-23T00:00:00"/>
    <s v="Equipamentos E Suprimentos"/>
    <s v="MATERIAL DE ESCRITÓRIO"/>
    <x v="13"/>
    <s v="Material de consumo, escritório e limpeza"/>
    <n v="422522"/>
    <n v="-62.55"/>
    <s v="Baixa de Estoque cf. Relatorio de Saidas"/>
    <m/>
  </r>
  <r>
    <s v="Março"/>
    <d v="2023-03-23T00:00:00"/>
    <s v="Equipamentos E Suprimentos"/>
    <s v="MATERIAL DE ESCRITÓRIO"/>
    <x v="13"/>
    <s v="Material de consumo, escritório e limpeza"/>
    <n v="422522"/>
    <n v="-11"/>
    <s v="Baixa de Estoque cf. Relatorio de Saidas"/>
    <m/>
  </r>
  <r>
    <s v="Março"/>
    <d v="2023-03-23T00:00:00"/>
    <s v="Equipamentos E Suprimentos"/>
    <s v="MATERIAL DE ESCRITÓRIO"/>
    <x v="13"/>
    <s v="Material de consumo, escritório e limpeza"/>
    <n v="422522"/>
    <n v="-9.98"/>
    <s v="Baixa de Estoque cf. Relatorio de Saidas"/>
    <m/>
  </r>
  <r>
    <s v="Março"/>
    <d v="2023-03-23T00:00:00"/>
    <s v="Equipamentos E Suprimentos"/>
    <s v="MATERIAL DE ESCRITÓRIO"/>
    <x v="13"/>
    <s v="Material de consumo, escritório e limpeza"/>
    <n v="422522"/>
    <n v="-16.23"/>
    <s v="Baixa de Estoque cf. Relatorio de Saidas"/>
    <m/>
  </r>
  <r>
    <s v="Abril"/>
    <d v="2023-04-03T00:00:00"/>
    <s v="Equipamentos E Suprimentos"/>
    <s v="MATERIAL DE ESCRITÓRIO"/>
    <x v="13"/>
    <s v="Material de consumo, escritório e limpeza"/>
    <n v="422522"/>
    <n v="-77.47"/>
    <s v="Baixa de Estoque cf. Relatorio de Saidas"/>
    <m/>
  </r>
  <r>
    <s v="Abril"/>
    <d v="2023-04-03T00:00:00"/>
    <s v="Equipamentos E Suprimentos"/>
    <s v="MATERIAL DE ESCRITÓRIO"/>
    <x v="13"/>
    <s v="Material de consumo, escritório e limpeza"/>
    <n v="422522"/>
    <n v="-13.64"/>
    <s v="Baixa de Estoque cf. Relatorio de Saidas"/>
    <m/>
  </r>
  <r>
    <s v="Abril"/>
    <d v="2023-04-03T00:00:00"/>
    <s v="Equipamentos E Suprimentos"/>
    <s v="MATERIAL DE ESCRITÓRIO"/>
    <x v="13"/>
    <s v="Material de consumo, escritório e limpeza"/>
    <n v="422522"/>
    <n v="-166.79"/>
    <s v="Baixa de Estoque cf. Relatorio de Saidas"/>
    <m/>
  </r>
  <r>
    <s v="Abril"/>
    <d v="2023-04-03T00:00:00"/>
    <s v="Equipamentos E Suprimentos"/>
    <s v="MATERIAL DE ESCRITÓRIO"/>
    <x v="13"/>
    <s v="Material de consumo, escritório e limpeza"/>
    <n v="422522"/>
    <n v="-38.74"/>
    <s v="Baixa de Estoque cf. Relatorio de Saidas"/>
    <m/>
  </r>
  <r>
    <s v="Abril"/>
    <d v="2023-04-26T00:00:00"/>
    <s v="Equipamentos E Suprimentos"/>
    <s v="MATERIAL DE ESCRITÓRIO"/>
    <x v="13"/>
    <s v="Material de consumo, escritório e limpeza"/>
    <n v="422522"/>
    <n v="-38.729999999999997"/>
    <s v="Baixa de Estoque cf. Relatorio de Saidas"/>
    <m/>
  </r>
  <r>
    <s v="Abril"/>
    <d v="2023-04-26T00:00:00"/>
    <s v="Equipamentos E Suprimentos"/>
    <s v="MATERIAL DE ESCRITÓRIO"/>
    <x v="13"/>
    <s v="Material de consumo, escritório e limpeza"/>
    <n v="422522"/>
    <n v="-6.02"/>
    <s v="Baixa de Estoque cf. Relatorio de Saidas"/>
    <m/>
  </r>
  <r>
    <s v="Abril"/>
    <d v="2023-04-26T00:00:00"/>
    <s v="Equipamentos E Suprimentos"/>
    <s v="MATERIAL DE ESCRITÓRIO"/>
    <x v="13"/>
    <s v="Material de consumo, escritório e limpeza"/>
    <n v="422522"/>
    <n v="-4"/>
    <s v="Baixa de Estoque cf. Relatorio de Saidas"/>
    <m/>
  </r>
  <r>
    <s v="Abril"/>
    <d v="2023-04-26T00:00:00"/>
    <s v="Equipamentos E Suprimentos"/>
    <s v="MATERIAL DE ESCRITÓRIO"/>
    <x v="13"/>
    <s v="Material de consumo, escritório e limpeza"/>
    <n v="422522"/>
    <n v="-9.98"/>
    <s v="Baixa de Estoque cf. Relatorio de Saidas"/>
    <m/>
  </r>
  <r>
    <s v="Abril"/>
    <d v="2023-04-26T00:00:00"/>
    <s v="Equipamentos E Suprimentos"/>
    <s v="MATERIAL DE ESCRITÓRIO"/>
    <x v="13"/>
    <s v="Material de consumo, escritório e limpeza"/>
    <n v="422522"/>
    <n v="-0.08"/>
    <s v="Baixa de Estoque cf. Relatorio de Saidas"/>
    <m/>
  </r>
  <r>
    <s v="Abril"/>
    <d v="2023-04-26T00:00:00"/>
    <s v="Equipamentos E Suprimentos"/>
    <s v="MATERIAL DE ESCRITÓRIO"/>
    <x v="13"/>
    <s v="Material de consumo, escritório e limpeza"/>
    <n v="422522"/>
    <n v="-0.54"/>
    <s v="Baixa de Estoque cf. Relatorio de Saidas"/>
    <m/>
  </r>
  <r>
    <s v="Maio"/>
    <d v="2023-05-05T00:00:00"/>
    <s v="Equipamentos E Suprimentos"/>
    <s v="MATERIAL DE ESCRITÓRIO"/>
    <x v="13"/>
    <s v="Material de consumo, escritório e limpeza"/>
    <n v="422522"/>
    <n v="-1.23"/>
    <s v="Baixa de Estoque cf. Relatorio de Saidas"/>
    <m/>
  </r>
  <r>
    <s v="Maio"/>
    <d v="2023-05-05T00:00:00"/>
    <s v="Equipamentos E Suprimentos"/>
    <s v="MATERIAL DE ESCRITÓRIO"/>
    <x v="13"/>
    <s v="Material de consumo, escritório e limpeza"/>
    <n v="422522"/>
    <n v="-0.74"/>
    <s v="Baixa de Estoque cf. Relatorio de Saidas"/>
    <m/>
  </r>
  <r>
    <s v="Maio"/>
    <d v="2023-05-05T00:00:00"/>
    <s v="Equipamentos E Suprimentos"/>
    <s v="MATERIAL DE ESCRITÓRIO"/>
    <x v="13"/>
    <s v="Material de consumo, escritório e limpeza"/>
    <n v="422522"/>
    <n v="-27.38"/>
    <s v="Baixa de Estoque cf. Relatorio de Saidas"/>
    <m/>
  </r>
  <r>
    <s v="Maio"/>
    <d v="2023-05-18T00:00:00"/>
    <s v="Equipamentos E Suprimentos"/>
    <s v="MATERIAL DE ESCRITÓRIO"/>
    <x v="13"/>
    <s v="Material de consumo, escritório e limpeza"/>
    <n v="422522"/>
    <n v="-39.92"/>
    <s v="Baixa de Estoque cf. Relatorio de Saidas"/>
    <m/>
  </r>
  <r>
    <s v="Maio"/>
    <d v="2023-05-29T00:00:00"/>
    <s v="Equipamentos E Suprimentos"/>
    <s v="MATERIAL DE ESCRITÓRIO"/>
    <x v="13"/>
    <s v="Material de consumo, escritório e limpeza"/>
    <n v="422522"/>
    <n v="-0.54"/>
    <s v="Baixa de Estoque cf. Relatorio de Saidas"/>
    <m/>
  </r>
  <r>
    <s v="Maio"/>
    <d v="2023-05-29T00:00:00"/>
    <s v="Equipamentos E Suprimentos"/>
    <s v="MATERIAL DE ESCRITÓRIO"/>
    <x v="13"/>
    <s v="Material de consumo, escritório e limpeza"/>
    <n v="422522"/>
    <n v="-3.04"/>
    <s v="Baixa de Estoque cf. Relatorio de Saidas"/>
    <m/>
  </r>
  <r>
    <s v="Maio"/>
    <d v="2023-05-29T00:00:00"/>
    <s v="Equipamentos E Suprimentos"/>
    <s v="MATERIAL DE ESCRITÓRIO"/>
    <x v="13"/>
    <s v="Material de consumo, escritório e limpeza"/>
    <n v="422522"/>
    <n v="-9.98"/>
    <s v="Baixa de Estoque cf. Relatorio de Saidas"/>
    <m/>
  </r>
  <r>
    <s v="Maio"/>
    <d v="2023-05-31T00:00:00"/>
    <s v="Equipamentos E Suprimentos"/>
    <s v="MATERIAL DE ESCRITÓRIO"/>
    <x v="13"/>
    <s v="Material de consumo, escritório e limpeza"/>
    <n v="422522"/>
    <n v="-306.89999999999998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2.85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9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0.76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0.84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7.67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6.87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6.27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8.2200000000000006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8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4.74"/>
    <s v="Baixa de Estoque cf. Relatorio de Saidas"/>
    <m/>
  </r>
  <r>
    <s v="Junho"/>
    <d v="2023-06-01T00:00:00"/>
    <s v="Equipamentos E Suprimentos"/>
    <s v="MATERIAL DE ESCRITÓRIO"/>
    <x v="13"/>
    <s v="Material de consumo, escritório e limpeza"/>
    <n v="422522"/>
    <n v="-45.34"/>
    <s v="Baixa de Estoque cf. Relatorio de Saidas"/>
    <m/>
  </r>
  <r>
    <s v="Junho"/>
    <d v="2023-06-02T00:00:00"/>
    <s v="Equipamentos E Suprimentos"/>
    <s v="MATERIAL DE ESCRITÓRIO"/>
    <x v="13"/>
    <s v="Material de consumo, escritório e limpeza"/>
    <n v="422522"/>
    <n v="-18.05"/>
    <s v="Baixa de Estoque cf. Relatorio de Saidas"/>
    <m/>
  </r>
  <r>
    <s v="Junho"/>
    <d v="2023-06-02T00:00:00"/>
    <s v="Equipamentos E Suprimentos"/>
    <s v="MATERIAL DE ESCRITÓRIO"/>
    <x v="13"/>
    <s v="Material de consumo, escritório e limpeza"/>
    <n v="422522"/>
    <n v="-8.9"/>
    <s v="Baixa de Estoque cf. Relatorio de Saidas"/>
    <m/>
  </r>
  <r>
    <s v="Junho"/>
    <d v="2023-06-14T00:00:00"/>
    <s v="Equipamentos E Suprimentos"/>
    <s v="MATERIAL DE ESCRITÓRIO"/>
    <x v="13"/>
    <s v="Material de consumo, escritório e limpeza"/>
    <n v="422522"/>
    <n v="-564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0.84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1.42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4.1100000000000003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4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1.71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15.58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1.22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4.51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4.95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2.37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68.430000000000007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1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2.41"/>
    <s v="Baixa de Estoque cf. Relatorio de Saidas"/>
    <m/>
  </r>
  <r>
    <s v="Julho"/>
    <d v="2023-07-04T00:00:00"/>
    <s v="Equipamentos E Suprimentos"/>
    <s v="MATERIAL DE ESCRITÓRIO"/>
    <x v="13"/>
    <s v="Material de consumo, escritório e limpeza"/>
    <n v="422522"/>
    <n v="-6.78"/>
    <s v="Baixa de Estoque cf. Relatorio de Saidas"/>
    <m/>
  </r>
  <r>
    <s v="Julho"/>
    <d v="2023-07-13T00:00:00"/>
    <s v="Equipamentos E Suprimentos"/>
    <s v="MATERIAL DE ESCRITÓRIO"/>
    <x v="13"/>
    <s v="Material de consumo, escritório e limpeza"/>
    <n v="422522"/>
    <n v="-9.98"/>
    <s v="Baixa de Estoque cf. Relatorio de Saidas"/>
    <m/>
  </r>
  <r>
    <s v="Julho"/>
    <d v="2023-07-18T00:00:00"/>
    <s v="Equipamentos E Suprimentos"/>
    <s v="MATERIAL DE ESCRITÓRIO"/>
    <x v="13"/>
    <s v="Material de consumo, escritório e limpeza"/>
    <n v="422522"/>
    <n v="-9.98"/>
    <s v="Baixa de Estoque cf. Relatorio de Saidas"/>
    <m/>
  </r>
  <r>
    <s v="Julho"/>
    <d v="2023-07-24T00:00:00"/>
    <s v="Equipamentos E Suprimentos"/>
    <s v="MATERIAL DE ESCRITÓRIO"/>
    <x v="13"/>
    <s v="Material de consumo, escritório e limpeza"/>
    <n v="422522"/>
    <n v="-99.9"/>
    <s v="Baixa de Estoque cf. Relatorio de Saidas"/>
    <m/>
  </r>
  <r>
    <s v="Julho"/>
    <d v="2023-07-26T00:00:00"/>
    <s v="Equipamentos E Suprimentos"/>
    <s v="MATERIAL DE ESCRITÓRIO"/>
    <x v="13"/>
    <s v="Material de consumo, escritório e limpeza"/>
    <n v="422522"/>
    <n v="-15.1"/>
    <s v="Baixa de Estoque cf. Relatorio de Saidas"/>
    <m/>
  </r>
  <r>
    <s v="Julho"/>
    <d v="2023-07-26T00:00:00"/>
    <s v="Equipamentos E Suprimentos"/>
    <s v="MATERIAL DE ESCRITÓRIO"/>
    <x v="13"/>
    <s v="Material de consumo, escritório e limpeza"/>
    <n v="422522"/>
    <n v="-23.92"/>
    <s v="Baixa de Estoque cf. Relatorio de Saidas"/>
    <m/>
  </r>
  <r>
    <s v="Julho"/>
    <d v="2023-07-26T00:00:00"/>
    <s v="Equipamentos E Suprimentos"/>
    <s v="MATERIAL DE ESCRITÓRIO"/>
    <x v="13"/>
    <s v="Material de consumo, escritório e limpeza"/>
    <n v="422522"/>
    <n v="-5.93"/>
    <s v="Baixa de Estoque cf. Relatorio de Saidas"/>
    <m/>
  </r>
  <r>
    <s v="Julho"/>
    <d v="2023-07-26T00:00:00"/>
    <s v="Equipamentos E Suprimentos"/>
    <s v="MATERIAL DE ESCRITÓRIO"/>
    <x v="13"/>
    <s v="Material de consumo, escritório e limpeza"/>
    <n v="422522"/>
    <n v="-52.72"/>
    <s v="Baixa de Estoque cf. Relatorio de Saidas"/>
    <m/>
  </r>
  <r>
    <s v="Julho"/>
    <d v="2023-07-26T00:00:00"/>
    <s v="Equipamentos E Suprimentos"/>
    <s v="MATERIAL DE ESCRITÓRIO"/>
    <x v="13"/>
    <s v="Material de consumo, escritório e limpeza"/>
    <n v="422522"/>
    <n v="-0.61"/>
    <s v="Baixa de Estoque cf. Relatorio de Saidas"/>
    <m/>
  </r>
  <r>
    <s v="Agosto"/>
    <d v="2023-08-07T00:00:00"/>
    <s v="Equipamentos E Suprimentos"/>
    <s v="MATERIAL DE ESCRITÓRIO"/>
    <x v="13"/>
    <s v="Material de consumo, escritório e limpeza"/>
    <n v="422522"/>
    <n v="-19.53"/>
    <s v="Baixa de Estoque cf. Relatorio de Saidas"/>
    <m/>
  </r>
  <r>
    <s v="Agosto"/>
    <d v="2023-08-08T00:00:00"/>
    <s v="Equipamentos E Suprimentos"/>
    <s v="MATERIAL DE ESCRITÓRIO"/>
    <x v="13"/>
    <s v="Material de consumo, escritório e limpeza"/>
    <n v="422522"/>
    <n v="-6.31"/>
    <s v="Baixa de Estoque cf. Relatorio de Saidas"/>
    <m/>
  </r>
  <r>
    <s v="Agosto"/>
    <d v="2023-08-18T00:00:00"/>
    <s v="Equipamentos E Suprimentos"/>
    <s v="MATERIAL DE ESCRITÓRIO"/>
    <x v="13"/>
    <s v="Material de consumo, escritório e limpeza"/>
    <n v="422522"/>
    <n v="-4.68"/>
    <s v="Baixa de Estoque cf. Relatorio de Saidas"/>
    <m/>
  </r>
  <r>
    <s v="Agosto"/>
    <d v="2023-08-30T00:00:00"/>
    <s v="Equipamentos E Suprimentos"/>
    <s v="MATERIAL DE ESCRITÓRIO"/>
    <x v="13"/>
    <s v="Material de consumo, escritório e limpeza"/>
    <n v="422522"/>
    <n v="-5.12"/>
    <s v="Baixa de Estoque cf. Relatorio de Saidas"/>
    <m/>
  </r>
  <r>
    <s v="Agosto"/>
    <d v="2023-08-30T00:00:00"/>
    <s v="Equipamentos E Suprimentos"/>
    <s v="MATERIAL DE ESCRITÓRIO"/>
    <x v="13"/>
    <s v="Material de consumo, escritório e limpeza"/>
    <n v="422522"/>
    <n v="-2.0299999999999998"/>
    <s v="Baixa de Estoque cf. Relatorio de Saidas"/>
    <m/>
  </r>
  <r>
    <s v="Setembro"/>
    <d v="2023-09-12T00:00:00"/>
    <s v="Equipamentos E Suprimentos"/>
    <s v="MATERIAL DE ESCRITÓRIO"/>
    <x v="13"/>
    <s v="Material de consumo, escritório e limpeza"/>
    <s v="422522"/>
    <n v="-9.76"/>
    <s v="Baixa de Estoque cf. Relatorio de Saidas"/>
    <m/>
  </r>
  <r>
    <s v="Setembro"/>
    <d v="2023-09-28T00:00:00"/>
    <s v="Equipamentos E Suprimentos"/>
    <s v="MATERIAL DE ESCRITÓRIO"/>
    <x v="13"/>
    <s v="Material de consumo, escritório e limpeza"/>
    <s v="422522"/>
    <n v="-67.39"/>
    <s v="Baixa de Estoque cf. Relatorio de Saidas"/>
    <m/>
  </r>
  <r>
    <s v="Setembro"/>
    <d v="2023-09-28T00:00:00"/>
    <s v="Equipamentos E Suprimentos"/>
    <s v="MATERIAL DE ESCRITÓRIO"/>
    <x v="13"/>
    <s v="Material de consumo, escritório e limpeza"/>
    <s v="422522"/>
    <n v="-4.68"/>
    <s v="Baixa de Estoque cf. Relatorio de Saidas"/>
    <m/>
  </r>
  <r>
    <s v="Setembro"/>
    <d v="2023-09-28T00:00:00"/>
    <s v="Equipamentos E Suprimentos"/>
    <s v="MATERIAL DE ESCRITÓRIO"/>
    <x v="13"/>
    <s v="Material de consumo, escritório e limpeza"/>
    <s v="422522"/>
    <n v="-67.62"/>
    <s v="Baixa de Estoque cf. Relatorio de Saidas"/>
    <m/>
  </r>
  <r>
    <s v="Novembro"/>
    <d v="2023-11-01T00:00:00"/>
    <s v="Equipamentos E Suprimentos"/>
    <s v="MATERIAL DE ESCRITÓRIO"/>
    <x v="13"/>
    <s v="Material de consumo, escritório e limpeza"/>
    <s v="422522"/>
    <n v="-26.29"/>
    <s v="Baixa de Estoque cf. Relatorio de Saidas"/>
    <m/>
  </r>
  <r>
    <s v="Novembro"/>
    <d v="2023-11-01T00:00:00"/>
    <s v="Equipamentos E Suprimentos"/>
    <s v="MATERIAL DE ESCRITÓRIO"/>
    <x v="13"/>
    <s v="Material de consumo, escritório e limpeza"/>
    <s v="422522"/>
    <n v="-0.22"/>
    <s v="Baixa de Estoque cf. Relatorio de Saidas"/>
    <m/>
  </r>
  <r>
    <s v="Novembro"/>
    <d v="2023-11-01T00:00:00"/>
    <s v="Equipamentos E Suprimentos"/>
    <s v="MATERIAL DE ESCRITÓRIO"/>
    <x v="13"/>
    <s v="Material de consumo, escritório e limpeza"/>
    <s v="422522"/>
    <n v="-62.07"/>
    <s v="Baixa de Estoque cf. Relatorio de Saidas"/>
    <m/>
  </r>
  <r>
    <s v="Novembro"/>
    <d v="2023-11-22T00:00:00"/>
    <s v="Equipamentos E Suprimentos"/>
    <s v="MATERIAL DE ESCRITÓRIO"/>
    <x v="13"/>
    <s v="Material de consumo, escritório e limpeza"/>
    <s v="422522"/>
    <n v="-9.76"/>
    <s v="Baixa de Estoque cf. Relatorio de Saidas"/>
    <m/>
  </r>
  <r>
    <s v="Novembro"/>
    <d v="2023-11-23T00:00:00"/>
    <s v="Equipamentos E Suprimentos"/>
    <s v="MATERIAL DE ESCRITÓRIO"/>
    <x v="13"/>
    <s v="Material de consumo, escritório e limpeza"/>
    <s v="422522"/>
    <n v="-41"/>
    <s v="Baixa de Estoque cf. Relatorio de Saidas"/>
    <m/>
  </r>
  <r>
    <s v="Dezembro"/>
    <d v="2023-12-06T00:00:00"/>
    <s v="Equipamentos E Suprimentos"/>
    <s v="MATERIAL DE ESCRITÓRIO"/>
    <x v="13"/>
    <s v="Material de consumo, escritório e limpeza"/>
    <s v="422522"/>
    <n v="-14.64"/>
    <s v="Baixa de Estoque cf. Relatorio de Saidas"/>
    <m/>
  </r>
  <r>
    <s v="Dezembro"/>
    <d v="2023-12-06T00:00:00"/>
    <s v="Equipamentos E Suprimentos"/>
    <s v="MATERIAL DE ESCRITÓRIO"/>
    <x v="13"/>
    <s v="Material de consumo, escritório e limpeza"/>
    <s v="422522"/>
    <n v="-27.6"/>
    <s v="Baixa de Estoque cf. Relatorio de Saidas"/>
    <m/>
  </r>
  <r>
    <s v="Dezembro"/>
    <d v="2023-12-06T00:00:00"/>
    <s v="Equipamentos E Suprimentos"/>
    <s v="MATERIAL DE ESCRITÓRIO"/>
    <x v="13"/>
    <s v="Material de consumo, escritório e limpeza"/>
    <s v="422522"/>
    <n v="-8.51"/>
    <s v="Baixa de Estoque cf. Relatorio de Saidas"/>
    <m/>
  </r>
  <r>
    <s v="Dezembro"/>
    <d v="2023-12-15T00:00:00"/>
    <s v="Equipamentos E Suprimentos"/>
    <s v="MATERIAL DE ESCRITÓRIO"/>
    <x v="13"/>
    <s v="Material de consumo, escritório e limpeza"/>
    <s v="422522"/>
    <n v="-9.76"/>
    <s v="Baixa de Estoque cf. Relatorio de Saidas"/>
    <m/>
  </r>
  <r>
    <s v="Dezembro"/>
    <d v="2023-12-15T00:00:00"/>
    <s v="Equipamentos E Suprimentos"/>
    <s v="MATERIAL DE ESCRITÓRIO"/>
    <x v="13"/>
    <s v="Material de consumo, escritório e limpeza"/>
    <s v="422522"/>
    <n v="-13"/>
    <s v="Baixa de Estoque cf. Relatorio de Saidas"/>
    <m/>
  </r>
  <r>
    <s v="Dezembro"/>
    <d v="2023-12-20T00:00:00"/>
    <s v="Equipamentos E Suprimentos"/>
    <s v="MATERIAL DE ESCRITÓRIO"/>
    <x v="13"/>
    <s v="Material de consumo, escritório e limpeza"/>
    <s v="422522"/>
    <n v="-53.65"/>
    <s v="Baixa de Estoque cf. Relatorio de Saidas"/>
    <m/>
  </r>
  <r>
    <s v="Dezembro"/>
    <d v="2023-12-20T00:00:00"/>
    <s v="Equipamentos E Suprimentos"/>
    <s v="MATERIAL DE ESCRITÓRIO"/>
    <x v="13"/>
    <s v="Material de consumo, escritório e limpeza"/>
    <s v="422522"/>
    <n v="-3.2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15.2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9.99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4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5.74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3.78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45.34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41.07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208.49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17.329999999999998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4.91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2.54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7.35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30.11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14.18"/>
    <s v="Baixa de Estoque cf. Relatorio de Saidas"/>
    <m/>
  </r>
  <r>
    <s v="Abril"/>
    <d v="2023-04-11T00:00:00"/>
    <s v="Espaço Aberto Jardim Miriam"/>
    <s v="MATERIAL DE ESCRITÓRIO"/>
    <x v="13"/>
    <s v="Material de consumo, escritório e limpeza"/>
    <n v="422522"/>
    <n v="-22.8"/>
    <s v="Baixa de Estoque cf. Relatorio de Saidas"/>
    <m/>
  </r>
  <r>
    <s v="Maio"/>
    <d v="2023-05-12T00:00:00"/>
    <s v="Espaço Aberto Jardim Miriam"/>
    <s v="MATERIAL DE ESCRITÓRIO"/>
    <x v="13"/>
    <s v="Material de consumo, escritório e limpeza"/>
    <n v="422522"/>
    <n v="-129.97"/>
    <s v="Baixa de Estoque cf. Relatorio de Saidas"/>
    <m/>
  </r>
  <r>
    <s v="Maio"/>
    <d v="2023-05-12T00:00:00"/>
    <s v="Espaço Aberto Jardim Miriam"/>
    <s v="MATERIAL DE ESCRITÓRIO"/>
    <x v="13"/>
    <s v="Material de consumo, escritório e limpeza"/>
    <n v="422522"/>
    <n v="-213.89"/>
    <s v="Baixa de Estoque cf. Relatorio de Saidas"/>
    <m/>
  </r>
  <r>
    <s v="Maio"/>
    <d v="2023-05-19T00:00:00"/>
    <s v="Espaço Aberto Jardim Miriam"/>
    <s v="MATERIAL DE ESCRITÓRIO"/>
    <x v="13"/>
    <s v="Material de consumo, escritório e limpeza"/>
    <n v="422522"/>
    <n v="-208.09"/>
    <s v="Baixa de Estoque cf. Relatorio de Saidas"/>
    <m/>
  </r>
  <r>
    <s v="Junho"/>
    <d v="2023-06-14T00:00:00"/>
    <s v="Espaço Aberto Jardim Miriam"/>
    <s v="MATERIAL DE ESCRITÓRIO"/>
    <x v="13"/>
    <s v="Material de consumo, escritório e limpeza"/>
    <n v="422522"/>
    <n v="-35.9"/>
    <s v="Baixa de Estoque cf. Relatorio de Saidas"/>
    <m/>
  </r>
  <r>
    <s v="Junho"/>
    <d v="2023-06-14T00:00:00"/>
    <s v="Espaço Aberto Jardim Miriam"/>
    <s v="MATERIAL DE ESCRITÓRIO"/>
    <x v="13"/>
    <s v="Material de consumo, escritório e limpeza"/>
    <n v="422522"/>
    <n v="-19.88"/>
    <s v="Baixa de Estoque cf. Relatorio de Saidas"/>
    <m/>
  </r>
  <r>
    <s v="Agosto"/>
    <d v="2023-08-14T00:00:00"/>
    <s v="Espaço Aberto Jardim Miriam"/>
    <s v="MATERIAL DE ESCRITÓRIO"/>
    <x v="13"/>
    <s v="Material de consumo, escritório e limpeza"/>
    <n v="422522"/>
    <n v="-250.73"/>
    <s v="Baixa de Estoque cf. Relatorio de Saidas"/>
    <m/>
  </r>
  <r>
    <s v="Dezembro"/>
    <d v="2023-12-04T00:00:00"/>
    <s v="Espaço Aberto Jardim Miriam"/>
    <s v="MATERIAL DE ESCRITÓRIO"/>
    <x v="13"/>
    <s v="Material de consumo, escritório e limpeza"/>
    <s v="422522"/>
    <n v="-83.6"/>
    <s v="Baixa de Estoque cf. Relatorio de Saidas"/>
    <m/>
  </r>
  <r>
    <s v="Dezembro"/>
    <d v="2023-12-04T00:00:00"/>
    <s v="Espaço Aberto Jardim Miriam"/>
    <s v="MATERIAL DE ESCRITÓRIO"/>
    <x v="13"/>
    <s v="Material de consumo, escritório e limpeza"/>
    <s v="422522"/>
    <n v="-16.72"/>
    <s v="Baixa de Estoque cf. Relatorio de Saidas"/>
    <m/>
  </r>
  <r>
    <s v="Abril"/>
    <d v="2023-04-19T00:00:00"/>
    <s v="Financeiro"/>
    <s v="MATERIAL DE ESCRITÓRIO"/>
    <x v="13"/>
    <s v="Material de consumo, escritório e limpeza"/>
    <n v="422522"/>
    <n v="-54.76"/>
    <s v="Baixa de Estoque cf. Relatorio de Saidas"/>
    <m/>
  </r>
  <r>
    <s v="Abril"/>
    <d v="2023-04-19T00:00:00"/>
    <s v="Financeiro"/>
    <s v="MATERIAL DE ESCRITÓRIO"/>
    <x v="13"/>
    <s v="Material de consumo, escritório e limpeza"/>
    <n v="422522"/>
    <n v="-86.9"/>
    <s v="Baixa de Estoque cf. Relatorio de Saidas"/>
    <m/>
  </r>
  <r>
    <s v="Maio"/>
    <d v="2023-05-19T00:00:00"/>
    <s v="Financeiro"/>
    <s v="MATERIAL DE ESCRITÓRIO"/>
    <x v="13"/>
    <s v="Material de consumo, escritório e limpeza"/>
    <n v="422522"/>
    <n v="-22"/>
    <s v="Baixa de Estoque cf. Relatorio de Saidas"/>
    <m/>
  </r>
  <r>
    <s v="Maio"/>
    <d v="2023-05-22T00:00:00"/>
    <s v="Financeiro"/>
    <s v="MATERIAL DE ESCRITÓRIO"/>
    <x v="13"/>
    <s v="Material de consumo, escritório e limpeza"/>
    <n v="422522"/>
    <n v="-12.78"/>
    <s v="Baixa de Estoque cf. Relatorio de Saidas"/>
    <m/>
  </r>
  <r>
    <s v="Julho"/>
    <d v="2023-07-31T00:00:00"/>
    <s v="Financeiro"/>
    <s v="MATERIAL DE ESCRITÓRIO"/>
    <x v="13"/>
    <s v="Material de consumo, escritório e limpeza"/>
    <n v="422522"/>
    <n v="-129.5"/>
    <s v="Baixa referente a Fundo Fixo dos meses 05, 06 e 07/2023 "/>
    <s v="Baixa referente a Fundo Fixo dos meses 05, 06 e 07/2023"/>
  </r>
  <r>
    <s v="Agosto"/>
    <d v="2023-08-01T00:00:00"/>
    <s v="Financeiro"/>
    <s v="MATERIAL DE ESCRITÓRIO"/>
    <x v="13"/>
    <s v="Material de consumo, escritório e limpeza"/>
    <n v="422522"/>
    <n v="-472"/>
    <s v="Nota fiscal N. 12343917 - Kalunga SA "/>
    <s v="12343917 - Kalunga SA"/>
  </r>
  <r>
    <s v="Agosto"/>
    <d v="2023-08-28T00:00:00"/>
    <s v="Financeiro"/>
    <s v="MATERIAL DE ESCRITÓRIO"/>
    <x v="13"/>
    <s v="Material de consumo, escritório e limpeza"/>
    <n v="422522"/>
    <n v="-30.07"/>
    <s v="Baixa de Estoque cf. Relatorio de Saidas"/>
    <m/>
  </r>
  <r>
    <s v="Agosto"/>
    <d v="2023-08-28T00:00:00"/>
    <s v="Financeiro"/>
    <s v="MATERIAL DE ESCRITÓRIO"/>
    <x v="13"/>
    <s v="Material de consumo, escritório e limpeza"/>
    <n v="422522"/>
    <n v="-11.38"/>
    <s v="Baixa de Estoque cf. Relatorio de Saidas"/>
    <m/>
  </r>
  <r>
    <s v="Janeiro"/>
    <d v="2023-01-18T00:00:00"/>
    <s v="GRUPOS INFANTIS/JUVENIS"/>
    <s v="MATERIAL DE ESCRITÓRIO"/>
    <x v="13"/>
    <s v="Material de consumo, escritório e limpeza"/>
    <n v="422522"/>
    <n v="-1674.41"/>
    <s v="Baixa de Estoque cf. Relatorio de Saidas"/>
    <m/>
  </r>
  <r>
    <s v="Março"/>
    <d v="2023-03-02T00:00:00"/>
    <s v="GRUPOS INFANTIS/JUVENIS"/>
    <s v="MATERIAL DE ESCRITÓRIO"/>
    <x v="13"/>
    <s v="Material de consumo, escritório e limpeza"/>
    <n v="422522"/>
    <n v="-93.3"/>
    <s v="Baixa de Estoque cf. Relatorio de Saidas"/>
    <m/>
  </r>
  <r>
    <s v="Março"/>
    <d v="2023-03-10T00:00:00"/>
    <s v="GRUPOS INFANTIS/JUVENIS"/>
    <s v="MATERIAL DE ESCRITÓRIO"/>
    <x v="13"/>
    <s v="Material de consumo, escritório e limpeza"/>
    <n v="422522"/>
    <n v="-34.4"/>
    <s v="Baixa de Estoque cf. Relatorio de Saidas"/>
    <m/>
  </r>
  <r>
    <s v="Abril"/>
    <d v="2023-04-25T00:00:00"/>
    <s v="GRUPOS INFANTIS/JUVENIS"/>
    <s v="MATERIAL DE ESCRITÓRIO"/>
    <x v="13"/>
    <s v="Material de consumo, escritório e limpeza"/>
    <n v="422522"/>
    <n v="-72"/>
    <s v="Baixa de Estoque cf. Relatorio de Saidas"/>
    <m/>
  </r>
  <r>
    <s v="Maio"/>
    <d v="2023-05-08T00:00:00"/>
    <s v="GRUPOS INFANTIS/JUVENIS"/>
    <s v="MATERIAL DE ESCRITÓRIO"/>
    <x v="13"/>
    <s v="Material de consumo, escritório e limpeza"/>
    <n v="422522"/>
    <n v="-820"/>
    <s v="Baixa de Estoque cf. Relatorio de Saidas"/>
    <m/>
  </r>
  <r>
    <s v="Maio"/>
    <d v="2023-05-12T00:00:00"/>
    <s v="Guri Pra Valer"/>
    <s v="MATERIAL DE ESCRITÓRIO"/>
    <x v="13"/>
    <s v="Material de consumo, escritório e limpeza"/>
    <n v="422522"/>
    <n v="-28.82"/>
    <s v="Baixa de Estoque cf. Relatorio de Saidas"/>
    <m/>
  </r>
  <r>
    <s v="Maio"/>
    <d v="2023-05-12T00:00:00"/>
    <s v="Guri Pra Valer"/>
    <s v="MATERIAL DE ESCRITÓRIO"/>
    <x v="13"/>
    <s v="Material de consumo, escritório e limpeza"/>
    <n v="422522"/>
    <n v="-55.3"/>
    <s v="Baixa de Estoque cf. Relatorio de Saidas"/>
    <m/>
  </r>
  <r>
    <s v="Fevereiro"/>
    <d v="2023-02-13T00:00:00"/>
    <s v="Inácio Monteiro"/>
    <s v="MATERIAL DE ESCRITÓRIO"/>
    <x v="13"/>
    <s v="Material de consumo, escritório e limpeza"/>
    <n v="422522"/>
    <n v="-250.18"/>
    <s v="Baixa de Estoque cf. Relatorio de Saidas"/>
    <m/>
  </r>
  <r>
    <s v="Fevereiro"/>
    <d v="2023-02-13T00:00:00"/>
    <s v="Inácio Monteiro"/>
    <s v="MATERIAL DE ESCRITÓRIO"/>
    <x v="13"/>
    <s v="Material de consumo, escritório e limpeza"/>
    <n v="422522"/>
    <n v="-7.6"/>
    <s v="Baixa de Estoque cf. Relatorio de Saidas"/>
    <m/>
  </r>
  <r>
    <s v="Fevereiro"/>
    <d v="2023-02-13T00:00:00"/>
    <s v="Inácio Monteiro"/>
    <s v="MATERIAL DE ESCRITÓRIO"/>
    <x v="13"/>
    <s v="Material de consumo, escritório e limpeza"/>
    <n v="422522"/>
    <n v="-22.8"/>
    <s v="Baixa de Estoque cf. Relatorio de Saidas"/>
    <m/>
  </r>
  <r>
    <s v="Fevereiro"/>
    <d v="2023-02-13T00:00:00"/>
    <s v="Inácio Monteiro"/>
    <s v="MATERIAL DE ESCRITÓRIO"/>
    <x v="13"/>
    <s v="Material de consumo, escritório e limpeza"/>
    <n v="422522"/>
    <n v="-26.4"/>
    <s v="Baixa de Estoque cf. Relatorio de Saidas"/>
    <m/>
  </r>
  <r>
    <s v="Fevereiro"/>
    <d v="2023-02-13T00:00:00"/>
    <s v="Inácio Monteiro"/>
    <s v="MATERIAL DE ESCRITÓRIO"/>
    <x v="13"/>
    <s v="Material de consumo, escritório e limpeza"/>
    <n v="422522"/>
    <n v="-26.1"/>
    <s v="Baixa de Estoque cf. Relatorio de Saidas"/>
    <m/>
  </r>
  <r>
    <s v="Fevereiro"/>
    <d v="2023-02-13T00:00:00"/>
    <s v="Inácio Monteiro"/>
    <s v="MATERIAL DE ESCRITÓRIO"/>
    <x v="13"/>
    <s v="Material de consumo, escritório e limpeza"/>
    <n v="422522"/>
    <n v="-94.05"/>
    <s v="Baixa de Estoque cf. Relatorio de Saidas"/>
    <m/>
  </r>
  <r>
    <s v="Fevereiro"/>
    <d v="2023-02-13T00:00:00"/>
    <s v="Inácio Monteiro"/>
    <s v="MATERIAL DE ESCRITÓRIO"/>
    <x v="13"/>
    <s v="Material de consumo, escritório e limpeza"/>
    <n v="422522"/>
    <n v="-38.4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39.1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17.329999999999998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17.39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89.7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6.92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4.9000000000000004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5.08"/>
    <s v="Baixa de Estoque cf. Relatorio de Saidas"/>
    <m/>
  </r>
  <r>
    <s v="Março"/>
    <d v="2023-03-14T00:00:00"/>
    <s v="Inácio Monteiro"/>
    <s v="MATERIAL DE ESCRITÓRIO"/>
    <x v="13"/>
    <s v="Material de consumo, escritório e limpeza"/>
    <n v="422522"/>
    <n v="-4.9000000000000004"/>
    <s v="Baixa de Estoque cf. Relatorio de Saidas"/>
    <m/>
  </r>
  <r>
    <s v="Abril"/>
    <d v="2023-04-17T00:00:00"/>
    <s v="Inácio Monteiro"/>
    <s v="MATERIAL DE ESCRITÓRIO"/>
    <x v="13"/>
    <s v="Material de consumo, escritório e limpeza"/>
    <n v="422522"/>
    <n v="-207.1"/>
    <s v="Baixa de Estoque cf. Relatorio de Saidas"/>
    <m/>
  </r>
  <r>
    <s v="Abril"/>
    <d v="2023-04-17T00:00:00"/>
    <s v="Inácio Monteiro"/>
    <s v="MATERIAL DE ESCRITÓRIO"/>
    <x v="13"/>
    <s v="Material de consumo, escritório e limpeza"/>
    <n v="422522"/>
    <n v="-33.72"/>
    <s v="Baixa de Estoque cf. Relatorio de Saidas"/>
    <m/>
  </r>
  <r>
    <s v="Maio"/>
    <d v="2023-05-10T00:00:00"/>
    <s v="Inácio Monteiro"/>
    <s v="MATERIAL DE ESCRITÓRIO"/>
    <x v="13"/>
    <s v="Material de consumo, escritório e limpeza"/>
    <n v="422522"/>
    <n v="-69.03"/>
    <s v="Baixa de Estoque cf. Relatorio de Saidas"/>
    <m/>
  </r>
  <r>
    <s v="Maio"/>
    <d v="2023-05-10T00:00:00"/>
    <s v="Inácio Monteiro"/>
    <s v="MATERIAL DE ESCRITÓRIO"/>
    <x v="13"/>
    <s v="Material de consumo, escritório e limpeza"/>
    <n v="422522"/>
    <n v="-70.23"/>
    <s v="Baixa de Estoque cf. Relatorio de Saidas"/>
    <m/>
  </r>
  <r>
    <s v="Maio"/>
    <d v="2023-05-10T00:00:00"/>
    <s v="Inácio Monteiro"/>
    <s v="MATERIAL DE ESCRITÓRIO"/>
    <x v="13"/>
    <s v="Material de consumo, escritório e limpeza"/>
    <n v="422522"/>
    <n v="-9.6"/>
    <s v="Baixa de Estoque cf. Relatorio de Saidas"/>
    <m/>
  </r>
  <r>
    <s v="Maio"/>
    <d v="2023-05-10T00:00:00"/>
    <s v="Inácio Monteiro"/>
    <s v="MATERIAL DE ESCRITÓRIO"/>
    <x v="13"/>
    <s v="Material de consumo, escritório e limpeza"/>
    <n v="422522"/>
    <n v="-16.29"/>
    <s v="Baixa de Estoque cf. Relatorio de Saidas"/>
    <m/>
  </r>
  <r>
    <s v="Maio"/>
    <d v="2023-05-12T00:00:00"/>
    <s v="Inácio Monteiro"/>
    <s v="MATERIAL DE ESCRITÓRIO"/>
    <x v="13"/>
    <s v="Material de consumo, escritório e limpeza"/>
    <n v="422522"/>
    <n v="-292.47000000000003"/>
    <s v="Baixa de Estoque cf. Relatorio de Saidas"/>
    <m/>
  </r>
  <r>
    <s v="Maio"/>
    <d v="2023-05-17T00:00:00"/>
    <s v="Inácio Monteiro"/>
    <s v="MATERIAL DE ESCRITÓRIO"/>
    <x v="13"/>
    <s v="Material de consumo, escritório e limpeza"/>
    <n v="422522"/>
    <n v="-24.9"/>
    <s v="Baixa de Estoque cf. Relatorio de Saidas"/>
    <m/>
  </r>
  <r>
    <s v="Maio"/>
    <d v="2023-05-17T00:00:00"/>
    <s v="Inácio Monteiro"/>
    <s v="MATERIAL DE ESCRITÓRIO"/>
    <x v="13"/>
    <s v="Material de consumo, escritório e limpeza"/>
    <n v="422522"/>
    <n v="-300"/>
    <s v="Baixa de Estoque cf. Relatorio de Saidas"/>
    <m/>
  </r>
  <r>
    <s v="Maio"/>
    <d v="2023-05-17T00:00:00"/>
    <s v="Inácio Monteiro"/>
    <s v="MATERIAL DE ESCRITÓRIO"/>
    <x v="13"/>
    <s v="Material de consumo, escritório e limpeza"/>
    <n v="422522"/>
    <n v="-79.98"/>
    <s v="Baixa de Estoque cf. Relatorio de Saidas"/>
    <m/>
  </r>
  <r>
    <s v="Junho"/>
    <d v="2023-06-13T00:00:00"/>
    <s v="Inácio Monteiro"/>
    <s v="MATERIAL DE ESCRITÓRIO"/>
    <x v="13"/>
    <s v="Material de consumo, escritório e limpeza"/>
    <n v="422522"/>
    <n v="-78.209999999999994"/>
    <s v="Baixa de Estoque cf. Relatorio de Saidas"/>
    <m/>
  </r>
  <r>
    <s v="Junho"/>
    <d v="2023-06-13T00:00:00"/>
    <s v="Inácio Monteiro"/>
    <s v="MATERIAL DE ESCRITÓRIO"/>
    <x v="13"/>
    <s v="Material de consumo, escritório e limpeza"/>
    <n v="422522"/>
    <n v="-39.9"/>
    <s v="Baixa de Estoque cf. Relatorio de Saidas"/>
    <m/>
  </r>
  <r>
    <s v="Junho"/>
    <d v="2023-06-13T00:00:00"/>
    <s v="Inácio Monteiro"/>
    <s v="MATERIAL DE ESCRITÓRIO"/>
    <x v="13"/>
    <s v="Material de consumo, escritório e limpeza"/>
    <n v="422522"/>
    <n v="-40.090000000000003"/>
    <s v="Baixa de Estoque cf. Relatorio de Saidas"/>
    <m/>
  </r>
  <r>
    <s v="Junho"/>
    <d v="2023-06-13T00:00:00"/>
    <s v="Inácio Monteiro"/>
    <s v="MATERIAL DE ESCRITÓRIO"/>
    <x v="13"/>
    <s v="Material de consumo, escritório e limpeza"/>
    <n v="422522"/>
    <n v="-38.270000000000003"/>
    <s v="Baixa de Estoque cf. Relatorio de Saidas"/>
    <m/>
  </r>
  <r>
    <s v="Junho"/>
    <d v="2023-06-13T00:00:00"/>
    <s v="Inácio Monteiro"/>
    <s v="MATERIAL DE ESCRITÓRIO"/>
    <x v="13"/>
    <s v="Material de consumo, escritório e limpeza"/>
    <n v="422522"/>
    <n v="-39.28"/>
    <s v="Baixa de Estoque cf. Relatorio de Saidas"/>
    <m/>
  </r>
  <r>
    <s v="Junho"/>
    <d v="2023-06-13T00:00:00"/>
    <s v="Inácio Monteiro"/>
    <s v="MATERIAL DE ESCRITÓRIO"/>
    <x v="13"/>
    <s v="Material de consumo, escritório e limpeza"/>
    <n v="422522"/>
    <n v="-113.98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4.8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6.2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2.41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2.41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14.79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16.739999999999998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135.22999999999999"/>
    <s v="Baixa de Estoque cf. Relatorio de Saidas"/>
    <m/>
  </r>
  <r>
    <s v="Agosto"/>
    <d v="2023-08-09T00:00:00"/>
    <s v="Inácio Monteiro"/>
    <s v="MATERIAL DE ESCRITÓRIO"/>
    <x v="13"/>
    <s v="Material de consumo, escritório e limpeza"/>
    <n v="422522"/>
    <n v="-9.2799999999999994"/>
    <s v="Baixa de Estoque cf. Relatorio de Saidas"/>
    <m/>
  </r>
  <r>
    <s v="Setembro"/>
    <d v="2023-09-11T00:00:00"/>
    <s v="Inácio Monteiro"/>
    <s v="MATERIAL DE ESCRITÓRIO"/>
    <x v="13"/>
    <s v="Material de consumo, escritório e limpeza"/>
    <s v="422522"/>
    <n v="-135.22999999999999"/>
    <s v="Baixa de Estoque cf. Relatorio de Saidas"/>
    <m/>
  </r>
  <r>
    <s v="Setembro"/>
    <d v="2023-09-11T00:00:00"/>
    <s v="Inácio Monteiro"/>
    <s v="MATERIAL DE ESCRITÓRIO"/>
    <x v="13"/>
    <s v="Material de consumo, escritório e limpeza"/>
    <s v="422522"/>
    <n v="-37"/>
    <s v="Baixa de Estoque cf. Relatorio de Saidas"/>
    <m/>
  </r>
  <r>
    <s v="Outubro"/>
    <d v="2023-10-10T00:00:00"/>
    <s v="Inácio Monteiro"/>
    <s v="MATERIAL DE ESCRITÓRIO"/>
    <x v="13"/>
    <s v="Material de consumo, escritório e limpeza"/>
    <s v="422522"/>
    <n v="-16.510000000000002"/>
    <s v="Baixa de Estoque cf. Relatorio de Saidas"/>
    <m/>
  </r>
  <r>
    <s v="Outubro"/>
    <d v="2023-10-10T00:00:00"/>
    <s v="Inácio Monteiro"/>
    <s v="MATERIAL DE ESCRITÓRIO"/>
    <x v="13"/>
    <s v="Material de consumo, escritório e limpeza"/>
    <s v="422522"/>
    <n v="-17.14"/>
    <s v="Baixa de Estoque cf. Relatorio de Saidas"/>
    <m/>
  </r>
  <r>
    <s v="Outubro"/>
    <d v="2023-10-10T00:00:00"/>
    <s v="Inácio Monteiro"/>
    <s v="MATERIAL DE ESCRITÓRIO"/>
    <x v="13"/>
    <s v="Material de consumo, escritório e limpeza"/>
    <s v="422522"/>
    <n v="-11.16"/>
    <s v="Baixa de Estoque cf. Relatorio de Saidas"/>
    <m/>
  </r>
  <r>
    <s v="Outubro"/>
    <d v="2023-10-10T00:00:00"/>
    <s v="Inácio Monteiro"/>
    <s v="MATERIAL DE ESCRITÓRIO"/>
    <x v="13"/>
    <s v="Material de consumo, escritório e limpeza"/>
    <s v="422522"/>
    <n v="-41.07"/>
    <s v="Baixa de Estoque cf. Relatorio de Saidas"/>
    <m/>
  </r>
  <r>
    <s v="Outubro"/>
    <d v="2023-10-19T00:00:00"/>
    <s v="Jaguaré"/>
    <s v="MATERIAL DE ESCRITÓRIO"/>
    <x v="13"/>
    <s v="Material de consumo, escritório e limpeza"/>
    <s v="422522"/>
    <n v="-112.69"/>
    <s v="Baixa de Estoque cf. Relatorio de Saidas"/>
    <m/>
  </r>
  <r>
    <s v="Fevereiro"/>
    <d v="2023-02-17T00:00:00"/>
    <s v="Jambeiro"/>
    <s v="MATERIAL DE ESCRITÓRIO"/>
    <x v="13"/>
    <s v="Material de consumo, escritório e limpeza"/>
    <n v="422522"/>
    <n v="-29.36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29.37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27.16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70.23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38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91.2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124.4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297.45999999999998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17.53"/>
    <s v="Baixa de Estoque cf. Relatorio de Saidas"/>
    <m/>
  </r>
  <r>
    <s v="Fevereiro"/>
    <d v="2023-02-24T00:00:00"/>
    <s v="Jambeiro"/>
    <s v="MATERIAL DE ESCRITÓRIO"/>
    <x v="13"/>
    <s v="Material de consumo, escritório e limpeza"/>
    <n v="422522"/>
    <n v="-51.47"/>
    <s v="Baixa de Estoque cf. Relatorio de Saidas"/>
    <m/>
  </r>
  <r>
    <s v="Fevereiro"/>
    <d v="2023-02-27T00:00:00"/>
    <s v="Jambeiro"/>
    <s v="MATERIAL DE ESCRITÓRIO"/>
    <x v="13"/>
    <s v="Material de consumo, escritório e limpeza"/>
    <n v="422522"/>
    <n v="-208.49"/>
    <s v="Baixa de Estoque cf. Relatorio de Saidas"/>
    <m/>
  </r>
  <r>
    <s v="Março"/>
    <d v="2023-03-14T00:00:00"/>
    <s v="Jambeiro"/>
    <s v="MATERIAL DE ESCRITÓRIO"/>
    <x v="13"/>
    <s v="Material de consumo, escritório e limpeza"/>
    <n v="422522"/>
    <n v="-208.49"/>
    <s v="Baixa de Estoque cf. Relatorio de Saidas"/>
    <m/>
  </r>
  <r>
    <s v="Março"/>
    <d v="2023-03-14T00:00:00"/>
    <s v="Jambeiro"/>
    <s v="MATERIAL DE ESCRITÓRIO"/>
    <x v="13"/>
    <s v="Material de consumo, escritório e limpeza"/>
    <n v="422522"/>
    <n v="-58.73"/>
    <s v="Baixa de Estoque cf. Relatorio de Saidas"/>
    <m/>
  </r>
  <r>
    <s v="Março"/>
    <d v="2023-03-14T00:00:00"/>
    <s v="Jambeiro"/>
    <s v="MATERIAL DE ESCRITÓRIO"/>
    <x v="13"/>
    <s v="Material de consumo, escritório e limpeza"/>
    <n v="422522"/>
    <n v="-83.72"/>
    <s v="Baixa de Estoque cf. Relatorio de Saidas"/>
    <m/>
  </r>
  <r>
    <s v="Março"/>
    <d v="2023-03-14T00:00:00"/>
    <s v="Jambeiro"/>
    <s v="MATERIAL DE ESCRITÓRIO"/>
    <x v="13"/>
    <s v="Material de consumo, escritório e limpeza"/>
    <n v="422522"/>
    <n v="-23.6"/>
    <s v="Baixa de Estoque cf. Relatorio de Saidas"/>
    <m/>
  </r>
  <r>
    <s v="Abril"/>
    <d v="2023-04-17T00:00:00"/>
    <s v="Jambeiro"/>
    <s v="MATERIAL DE ESCRITÓRIO"/>
    <x v="13"/>
    <s v="Material de consumo, escritório e limpeza"/>
    <n v="422522"/>
    <n v="-67.42"/>
    <s v="Baixa de Estoque cf. Relatorio de Saidas"/>
    <m/>
  </r>
  <r>
    <s v="Abril"/>
    <d v="2023-04-17T00:00:00"/>
    <s v="Jambeiro"/>
    <s v="MATERIAL DE ESCRITÓRIO"/>
    <x v="13"/>
    <s v="Material de consumo, escritório e limpeza"/>
    <n v="422522"/>
    <n v="-208.49"/>
    <s v="Baixa de Estoque cf. Relatorio de Saidas"/>
    <m/>
  </r>
  <r>
    <s v="Abril"/>
    <d v="2023-04-17T00:00:00"/>
    <s v="Jambeiro"/>
    <s v="MATERIAL DE ESCRITÓRIO"/>
    <x v="13"/>
    <s v="Material de consumo, escritório e limpeza"/>
    <n v="422522"/>
    <n v="-4.92"/>
    <s v="Baixa de Estoque cf. Relatorio de Saidas"/>
    <m/>
  </r>
  <r>
    <s v="Abril"/>
    <d v="2023-04-17T00:00:00"/>
    <s v="Jambeiro"/>
    <s v="MATERIAL DE ESCRITÓRIO"/>
    <x v="13"/>
    <s v="Material de consumo, escritório e limpeza"/>
    <n v="422522"/>
    <n v="-2.52"/>
    <s v="Baixa de Estoque cf. Relatorio de Saidas"/>
    <m/>
  </r>
  <r>
    <s v="Abril"/>
    <d v="2023-04-17T00:00:00"/>
    <s v="Jambeiro"/>
    <s v="MATERIAL DE ESCRITÓRIO"/>
    <x v="13"/>
    <s v="Material de consumo, escritório e limpeza"/>
    <n v="422522"/>
    <n v="-27.16"/>
    <s v="Baixa de Estoque cf. Relatorio de Saidas"/>
    <m/>
  </r>
  <r>
    <s v="Abril"/>
    <d v="2023-04-17T00:00:00"/>
    <s v="Jambeiro"/>
    <s v="MATERIAL DE ESCRITÓRIO"/>
    <x v="13"/>
    <s v="Material de consumo, escritório e limpeza"/>
    <n v="422522"/>
    <n v="-8.9499999999999993"/>
    <s v="Baixa de Estoque cf. Relatorio de Saidas"/>
    <m/>
  </r>
  <r>
    <s v="Maio"/>
    <d v="2023-05-05T00:00:00"/>
    <s v="Jambeiro"/>
    <s v="MATERIAL DE ESCRITÓRIO"/>
    <x v="13"/>
    <s v="Material de consumo, escritório e limpeza"/>
    <n v="422522"/>
    <n v="-42.49"/>
    <s v="Baixa de Estoque cf. Relatorio de Saidas"/>
    <m/>
  </r>
  <r>
    <s v="Maio"/>
    <d v="2023-05-05T00:00:00"/>
    <s v="Jambeiro"/>
    <s v="MATERIAL DE ESCRITÓRIO"/>
    <x v="13"/>
    <s v="Material de consumo, escritório e limpeza"/>
    <n v="422522"/>
    <n v="-145.94"/>
    <s v="Baixa de Estoque cf. Relatorio de Saidas"/>
    <m/>
  </r>
  <r>
    <s v="Maio"/>
    <d v="2023-05-05T00:00:00"/>
    <s v="Jambeiro"/>
    <s v="MATERIAL DE ESCRITÓRIO"/>
    <x v="13"/>
    <s v="Material de consumo, escritório e limpeza"/>
    <n v="422522"/>
    <n v="-20.010000000000002"/>
    <s v="Baixa de Estoque cf. Relatorio de Saidas"/>
    <m/>
  </r>
  <r>
    <s v="Maio"/>
    <d v="2023-05-05T00:00:00"/>
    <s v="Jambeiro"/>
    <s v="MATERIAL DE ESCRITÓRIO"/>
    <x v="13"/>
    <s v="Material de consumo, escritório e limpeza"/>
    <n v="422522"/>
    <n v="-20.54"/>
    <s v="Baixa de Estoque cf. Relatorio de Saidas"/>
    <m/>
  </r>
  <r>
    <s v="Maio"/>
    <d v="2023-05-05T00:00:00"/>
    <s v="Jambeiro"/>
    <s v="MATERIAL DE ESCRITÓRIO"/>
    <x v="13"/>
    <s v="Material de consumo, escritório e limpeza"/>
    <n v="422522"/>
    <n v="-34"/>
    <s v="Baixa de Estoque cf. Relatorio de Saidas"/>
    <m/>
  </r>
  <r>
    <s v="Maio"/>
    <d v="2023-05-09T00:00:00"/>
    <s v="Jambeiro"/>
    <s v="MATERIAL DE ESCRITÓRIO"/>
    <x v="13"/>
    <s v="Material de consumo, escritório e limpeza"/>
    <n v="422522"/>
    <n v="-193"/>
    <s v="Baixa de Estoque cf. Relatorio de Saidas"/>
    <m/>
  </r>
  <r>
    <s v="Junho"/>
    <d v="2023-06-05T00:00:00"/>
    <s v="Jambeiro"/>
    <s v="MATERIAL DE ESCRITÓRIO"/>
    <x v="13"/>
    <s v="Material de consumo, escritório e limpeza"/>
    <n v="422522"/>
    <n v="-15.35"/>
    <s v="Baixa de Estoque cf. Relatorio de Saidas"/>
    <m/>
  </r>
  <r>
    <s v="Junho"/>
    <d v="2023-06-13T00:00:00"/>
    <s v="Jambeiro"/>
    <s v="MATERIAL DE ESCRITÓRIO"/>
    <x v="13"/>
    <s v="Material de consumo, escritório e limpeza"/>
    <n v="422522"/>
    <n v="-113.98"/>
    <s v="Baixa de Estoque cf. Relatorio de Saidas"/>
    <m/>
  </r>
  <r>
    <s v="Junho"/>
    <d v="2023-06-13T00:00:00"/>
    <s v="Jambeiro"/>
    <s v="MATERIAL DE ESCRITÓRIO"/>
    <x v="13"/>
    <s v="Material de consumo, escritório e limpeza"/>
    <n v="422522"/>
    <n v="-15.76"/>
    <s v="Baixa de Estoque cf. Relatorio de Saidas"/>
    <m/>
  </r>
  <r>
    <s v="Junho"/>
    <d v="2023-06-13T00:00:00"/>
    <s v="Jambeiro"/>
    <s v="MATERIAL DE ESCRITÓRIO"/>
    <x v="13"/>
    <s v="Material de consumo, escritório e limpeza"/>
    <n v="422522"/>
    <n v="-9.65"/>
    <s v="Baixa de Estoque cf. Relatorio de Saidas"/>
    <m/>
  </r>
  <r>
    <s v="Junho"/>
    <d v="2023-06-13T00:00:00"/>
    <s v="Jambeiro"/>
    <s v="MATERIAL DE ESCRITÓRIO"/>
    <x v="13"/>
    <s v="Material de consumo, escritório e limpeza"/>
    <n v="422522"/>
    <n v="-54.17"/>
    <s v="Baixa de Estoque cf. Relatorio de Saidas"/>
    <m/>
  </r>
  <r>
    <s v="Junho"/>
    <d v="2023-06-13T00:00:00"/>
    <s v="Jambeiro"/>
    <s v="MATERIAL DE ESCRITÓRIO"/>
    <x v="13"/>
    <s v="Material de consumo, escritório e limpeza"/>
    <n v="422522"/>
    <n v="-22.8"/>
    <s v="Baixa de Estoque cf. Relatorio de Saidas"/>
    <m/>
  </r>
  <r>
    <s v="Junho"/>
    <d v="2023-06-27T00:00:00"/>
    <s v="Jambeiro"/>
    <s v="MATERIAL DE ESCRITÓRIO"/>
    <x v="13"/>
    <s v="Material de consumo, escritório e limpeza"/>
    <n v="422522"/>
    <n v="-47.74"/>
    <s v="Baixa de Estoque cf. Relatorio de Saidas"/>
    <m/>
  </r>
  <r>
    <s v="Julho"/>
    <d v="2023-07-10T00:00:00"/>
    <s v="Jambeiro"/>
    <s v="MATERIAL DE ESCRITÓRIO"/>
    <x v="13"/>
    <s v="Material de consumo, escritório e limpeza"/>
    <n v="422522"/>
    <n v="-113.98"/>
    <s v="Baixa de Estoque cf. Relatorio de Saidas"/>
    <m/>
  </r>
  <r>
    <s v="Julho"/>
    <d v="2023-07-10T00:00:00"/>
    <s v="Jambeiro"/>
    <s v="MATERIAL DE ESCRITÓRIO"/>
    <x v="13"/>
    <s v="Material de consumo, escritório e limpeza"/>
    <n v="422522"/>
    <n v="-34.270000000000003"/>
    <s v="Baixa de Estoque cf. Relatorio de Saidas"/>
    <m/>
  </r>
  <r>
    <s v="Julho"/>
    <d v="2023-07-10T00:00:00"/>
    <s v="Jambeiro"/>
    <s v="MATERIAL DE ESCRITÓRIO"/>
    <x v="13"/>
    <s v="Material de consumo, escritório e limpeza"/>
    <n v="422522"/>
    <n v="-41.28"/>
    <s v="Baixa de Estoque cf. Relatorio de Saidas"/>
    <m/>
  </r>
  <r>
    <s v="Julho"/>
    <d v="2023-07-10T00:00:00"/>
    <s v="Jambeiro"/>
    <s v="MATERIAL DE ESCRITÓRIO"/>
    <x v="13"/>
    <s v="Material de consumo, escritório e limpeza"/>
    <n v="422522"/>
    <n v="-15.76"/>
    <s v="Baixa de Estoque cf. Relatorio de Saidas"/>
    <m/>
  </r>
  <r>
    <s v="Julho"/>
    <d v="2023-07-10T00:00:00"/>
    <s v="Jambeiro"/>
    <s v="MATERIAL DE ESCRITÓRIO"/>
    <x v="13"/>
    <s v="Material de consumo, escritório e limpeza"/>
    <n v="422522"/>
    <n v="-18.059999999999999"/>
    <s v="Baixa de Estoque cf. Relatorio de Saidas"/>
    <m/>
  </r>
  <r>
    <s v="Julho"/>
    <d v="2023-07-10T00:00:00"/>
    <s v="Jambeiro"/>
    <s v="MATERIAL DE ESCRITÓRIO"/>
    <x v="13"/>
    <s v="Material de consumo, escritório e limpeza"/>
    <n v="422522"/>
    <n v="-29.82"/>
    <s v="Baixa de Estoque cf. Relatorio de Saidas"/>
    <m/>
  </r>
  <r>
    <s v="Julho"/>
    <d v="2023-07-13T00:00:00"/>
    <s v="Jambeiro"/>
    <s v="MATERIAL DE ESCRITÓRIO"/>
    <x v="13"/>
    <s v="Material de consumo, escritório e limpeza"/>
    <n v="422522"/>
    <n v="-83.6"/>
    <s v="Baixa de Estoque cf. Relatorio de Saidas"/>
    <m/>
  </r>
  <r>
    <s v="Julho"/>
    <d v="2023-07-31T00:00:00"/>
    <s v="Jambeiro"/>
    <s v="MATERIAL DE ESCRITÓRIO"/>
    <x v="13"/>
    <s v="Material de consumo, escritório e limpeza"/>
    <n v="422522"/>
    <n v="-35"/>
    <s v="Baixa de Estoque cf. Relatorio de Saidas"/>
    <m/>
  </r>
  <r>
    <s v="Agosto"/>
    <d v="2023-08-09T00:00:00"/>
    <s v="Jambeiro"/>
    <s v="MATERIAL DE ESCRITÓRIO"/>
    <x v="13"/>
    <s v="Material de consumo, escritório e limpeza"/>
    <n v="422522"/>
    <n v="-11.46"/>
    <s v="Baixa de Estoque cf. Relatorio de Saidas"/>
    <m/>
  </r>
  <r>
    <s v="Agosto"/>
    <d v="2023-08-09T00:00:00"/>
    <s v="Jambeiro"/>
    <s v="MATERIAL DE ESCRITÓRIO"/>
    <x v="13"/>
    <s v="Material de consumo, escritório e limpeza"/>
    <n v="422522"/>
    <n v="-2.0099999999999998"/>
    <s v="Baixa de Estoque cf. Relatorio de Saidas"/>
    <m/>
  </r>
  <r>
    <s v="Agosto"/>
    <d v="2023-08-09T00:00:00"/>
    <s v="Jambeiro"/>
    <s v="MATERIAL DE ESCRITÓRIO"/>
    <x v="13"/>
    <s v="Material de consumo, escritório e limpeza"/>
    <n v="422522"/>
    <n v="-65.709999999999994"/>
    <s v="Baixa de Estoque cf. Relatorio de Saidas"/>
    <m/>
  </r>
  <r>
    <s v="Agosto"/>
    <d v="2023-08-09T00:00:00"/>
    <s v="Jambeiro"/>
    <s v="MATERIAL DE ESCRITÓRIO"/>
    <x v="13"/>
    <s v="Material de consumo, escritório e limpeza"/>
    <n v="422522"/>
    <n v="-48.17"/>
    <s v="Baixa de Estoque cf. Relatorio de Saidas"/>
    <m/>
  </r>
  <r>
    <s v="Agosto"/>
    <d v="2023-08-09T00:00:00"/>
    <s v="Jambeiro"/>
    <s v="MATERIAL DE ESCRITÓRIO"/>
    <x v="13"/>
    <s v="Material de consumo, escritório e limpeza"/>
    <n v="422522"/>
    <n v="-4.6399999999999997"/>
    <s v="Baixa de Estoque cf. Relatorio de Saidas"/>
    <m/>
  </r>
  <r>
    <s v="Agosto"/>
    <d v="2023-08-09T00:00:00"/>
    <s v="Jambeiro"/>
    <s v="MATERIAL DE ESCRITÓRIO"/>
    <x v="13"/>
    <s v="Material de consumo, escritório e limpeza"/>
    <n v="422522"/>
    <n v="-26.36"/>
    <s v="Baixa de Estoque cf. Relatorio de Saidas"/>
    <m/>
  </r>
  <r>
    <s v="Agosto"/>
    <d v="2023-08-09T00:00:00"/>
    <s v="Jambeiro"/>
    <s v="MATERIAL DE ESCRITÓRIO"/>
    <x v="13"/>
    <s v="Material de consumo, escritório e limpeza"/>
    <n v="422522"/>
    <n v="-14.79"/>
    <s v="Baixa de Estoque cf. Relatorio de Saidas"/>
    <m/>
  </r>
  <r>
    <s v="Setembro"/>
    <d v="2023-09-11T00:00:00"/>
    <s v="Jambeiro"/>
    <s v="MATERIAL DE ESCRITÓRIO"/>
    <x v="13"/>
    <s v="Material de consumo, escritório e limpeza"/>
    <s v="422522"/>
    <n v="-15.76"/>
    <s v="Baixa de Estoque cf. Relatorio de Saidas"/>
    <m/>
  </r>
  <r>
    <s v="Setembro"/>
    <d v="2023-09-11T00:00:00"/>
    <s v="Jambeiro"/>
    <s v="MATERIAL DE ESCRITÓRIO"/>
    <x v="13"/>
    <s v="Material de consumo, escritório e limpeza"/>
    <s v="422522"/>
    <n v="-26.36"/>
    <s v="Baixa de Estoque cf. Relatorio de Saidas"/>
    <m/>
  </r>
  <r>
    <s v="Setembro"/>
    <d v="2023-09-11T00:00:00"/>
    <s v="Jambeiro"/>
    <s v="MATERIAL DE ESCRITÓRIO"/>
    <x v="13"/>
    <s v="Material de consumo, escritório e limpeza"/>
    <s v="422522"/>
    <n v="-19.53"/>
    <s v="Baixa de Estoque cf. Relatorio de Saidas"/>
    <m/>
  </r>
  <r>
    <s v="Setembro"/>
    <d v="2023-09-11T00:00:00"/>
    <s v="Jambeiro"/>
    <s v="MATERIAL DE ESCRITÓRIO"/>
    <x v="13"/>
    <s v="Material de consumo, escritório e limpeza"/>
    <s v="422522"/>
    <n v="-11.46"/>
    <s v="Baixa de Estoque cf. Relatorio de Saidas"/>
    <m/>
  </r>
  <r>
    <s v="Setembro"/>
    <d v="2023-09-11T00:00:00"/>
    <s v="Jambeiro"/>
    <s v="MATERIAL DE ESCRITÓRIO"/>
    <x v="13"/>
    <s v="Material de consumo, escritório e limpeza"/>
    <s v="422522"/>
    <n v="-14.79"/>
    <s v="Baixa de Estoque cf. Relatorio de Saidas"/>
    <m/>
  </r>
  <r>
    <s v="Outubro"/>
    <d v="2023-10-09T00:00:00"/>
    <s v="Jambeiro"/>
    <s v="MATERIAL DE ESCRITÓRIO"/>
    <x v="13"/>
    <s v="Material de consumo, escritório e limpeza"/>
    <s v="422522"/>
    <n v="-112.69"/>
    <s v="Baixa de Estoque cf. Relatorio de Saidas"/>
    <m/>
  </r>
  <r>
    <s v="Outubro"/>
    <d v="2023-10-09T00:00:00"/>
    <s v="Jambeiro"/>
    <s v="MATERIAL DE ESCRITÓRIO"/>
    <x v="13"/>
    <s v="Material de consumo, escritório e limpeza"/>
    <s v="422522"/>
    <n v="-10.9"/>
    <s v="Baixa de Estoque cf. Relatorio de Saidas"/>
    <m/>
  </r>
  <r>
    <s v="Outubro"/>
    <d v="2023-10-09T00:00:00"/>
    <s v="Jambeiro"/>
    <s v="MATERIAL DE ESCRITÓRIO"/>
    <x v="13"/>
    <s v="Material de consumo, escritório e limpeza"/>
    <s v="422522"/>
    <n v="-22.32"/>
    <s v="Baixa de Estoque cf. Relatorio de Saidas"/>
    <m/>
  </r>
  <r>
    <s v="Novembro"/>
    <d v="2023-11-16T00:00:00"/>
    <s v="Jambeiro"/>
    <s v="MATERIAL DE ESCRITÓRIO"/>
    <x v="13"/>
    <s v="Material de consumo, escritório e limpeza"/>
    <s v="422522"/>
    <n v="-112.3"/>
    <s v="Baixa de Estoque cf. Relatorio de Saidas"/>
    <m/>
  </r>
  <r>
    <s v="Novembro"/>
    <d v="2023-11-16T00:00:00"/>
    <s v="Jambeiro"/>
    <s v="MATERIAL DE ESCRITÓRIO"/>
    <x v="13"/>
    <s v="Material de consumo, escritório e limpeza"/>
    <s v="422522"/>
    <n v="-16.510000000000002"/>
    <s v="Baixa de Estoque cf. Relatorio de Saidas"/>
    <m/>
  </r>
  <r>
    <s v="Novembro"/>
    <d v="2023-11-16T00:00:00"/>
    <s v="Jambeiro"/>
    <s v="MATERIAL DE ESCRITÓRIO"/>
    <x v="13"/>
    <s v="Material de consumo, escritório e limpeza"/>
    <s v="422522"/>
    <n v="-37.61"/>
    <s v="Baixa de Estoque cf. Relatorio de Saidas"/>
    <m/>
  </r>
  <r>
    <s v="Novembro"/>
    <d v="2023-11-16T00:00:00"/>
    <s v="Jambeiro"/>
    <s v="MATERIAL DE ESCRITÓRIO"/>
    <x v="13"/>
    <s v="Material de consumo, escritório e limpeza"/>
    <s v="422522"/>
    <n v="-9.98"/>
    <s v="Baixa de Estoque cf. Relatorio de Saidas"/>
    <m/>
  </r>
  <r>
    <s v="Novembro"/>
    <d v="2023-11-16T00:00:00"/>
    <s v="Jambeiro"/>
    <s v="MATERIAL DE ESCRITÓRIO"/>
    <x v="13"/>
    <s v="Material de consumo, escritório e limpeza"/>
    <s v="422522"/>
    <n v="-52.72"/>
    <s v="Baixa de Estoque cf. Relatorio de Saidas"/>
    <m/>
  </r>
  <r>
    <s v="Novembro"/>
    <d v="2023-11-16T00:00:00"/>
    <s v="Jambeiro"/>
    <s v="MATERIAL DE ESCRITÓRIO"/>
    <x v="13"/>
    <s v="Material de consumo, escritório e limpeza"/>
    <s v="422522"/>
    <n v="-17.14"/>
    <s v="Baixa de Estoque cf. Relatorio de Saidas"/>
    <m/>
  </r>
  <r>
    <s v="Dezembro"/>
    <d v="2023-12-04T00:00:00"/>
    <s v="Jambeiro"/>
    <s v="MATERIAL DE ESCRITÓRIO"/>
    <x v="13"/>
    <s v="Material de consumo, escritório e limpeza"/>
    <s v="422522"/>
    <n v="-125.4"/>
    <s v="Baixa de Estoque cf. Relatorio de Saidas"/>
    <m/>
  </r>
  <r>
    <s v="Dezembro"/>
    <d v="2023-12-04T00:00:00"/>
    <s v="Jambeiro"/>
    <s v="MATERIAL DE ESCRITÓRIO"/>
    <x v="13"/>
    <s v="Material de consumo, escritório e limpeza"/>
    <s v="422522"/>
    <n v="-125.4"/>
    <s v="Baixa de Estoque cf. Relatorio de Saidas"/>
    <m/>
  </r>
  <r>
    <s v="Outubro"/>
    <d v="2023-10-09T00:00:00"/>
    <s v="Jardim Paulistano"/>
    <s v="MATERIAL DE ESCRITÓRIO"/>
    <x v="13"/>
    <s v="Material de consumo, escritório e limpeza"/>
    <s v="422522"/>
    <n v="-135.22999999999999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44.85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14.36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12.66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22.8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22.8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69.77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9.8800000000000008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5.21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78.2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4.72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9.23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33.71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8.2200000000000006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8.01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1.26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42.9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312.73"/>
    <s v="Baixa de Estoque cf. Relatorio de Saidas"/>
    <m/>
  </r>
  <r>
    <s v="Fevereiro"/>
    <d v="2023-02-14T00:00:00"/>
    <s v="Júlio Prestes"/>
    <s v="MATERIAL DE ESCRITÓRIO"/>
    <x v="13"/>
    <s v="Material de consumo, escritório e limpeza"/>
    <n v="422522"/>
    <n v="-14.92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7.62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29.36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6.43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6.010000000000002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7.7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70.349999999999994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7.53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29.41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9.57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7.41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39.1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4.14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3.43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7.36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7.35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6.95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24.96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8.899999999999999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24.09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70.599999999999994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69.03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14.3"/>
    <s v="Baixa de Estoque cf. Relatorio de Saidas"/>
    <m/>
  </r>
  <r>
    <s v="Março"/>
    <d v="2023-03-09T00:00:00"/>
    <s v="Júlio Prestes"/>
    <s v="MATERIAL DE ESCRITÓRIO"/>
    <x v="13"/>
    <s v="Material de consumo, escritório e limpeza"/>
    <n v="422522"/>
    <n v="-69.77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68.010000000000005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2.0699999999999998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6.9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70.23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82.12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83.39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8.9499999999999993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9.43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34.659999999999997"/>
    <s v="Baixa de Estoque cf. Relatorio de Saidas"/>
    <m/>
  </r>
  <r>
    <s v="Abril"/>
    <d v="2023-04-14T00:00:00"/>
    <s v="Júlio Prestes"/>
    <s v="MATERIAL DE ESCRITÓRIO"/>
    <x v="13"/>
    <s v="Material de consumo, escritório e limpeza"/>
    <n v="422522"/>
    <n v="-34.770000000000003"/>
    <s v="Baixa de Estoque cf. Relatorio de Saidas"/>
    <m/>
  </r>
  <r>
    <s v="Maio"/>
    <d v="2023-05-02T00:00:00"/>
    <s v="Júlio Prestes"/>
    <s v="MATERIAL DE ESCRITÓRIO"/>
    <x v="13"/>
    <s v="Material de consumo, escritório e limpeza"/>
    <n v="422522"/>
    <n v="-69.67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17.7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62.2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8.2200000000000006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8.01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45.6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12.45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10.92"/>
    <s v="Baixa de Estoque cf. Relatorio de Saidas"/>
    <m/>
  </r>
  <r>
    <s v="Maio"/>
    <d v="2023-05-05T00:00:00"/>
    <s v="Júlio Prestes"/>
    <s v="MATERIAL DE ESCRITÓRIO"/>
    <x v="13"/>
    <s v="Material de consumo, escritório e limpeza"/>
    <n v="422522"/>
    <n v="-1.21"/>
    <s v="Baixa de Estoque cf. Relatorio de Saidas"/>
    <m/>
  </r>
  <r>
    <s v="Maio"/>
    <d v="2023-05-15T00:00:00"/>
    <s v="Júlio Prestes"/>
    <s v="MATERIAL DE ESCRITÓRIO"/>
    <x v="13"/>
    <s v="Material de consumo, escritório e limpeza"/>
    <n v="422522"/>
    <n v="-13.93"/>
    <s v="Baixa de Estoque cf. Relatorio de Saidas"/>
    <m/>
  </r>
  <r>
    <s v="Maio"/>
    <d v="2023-05-25T00:00:00"/>
    <s v="Júlio Prestes"/>
    <s v="MATERIAL DE ESCRITÓRIO"/>
    <x v="13"/>
    <s v="Material de consumo, escritório e limpeza"/>
    <n v="422522"/>
    <n v="-187.6"/>
    <s v="Baixa de Estoque cf. Relatorio de Saidas"/>
    <m/>
  </r>
  <r>
    <s v="Maio"/>
    <d v="2023-05-25T00:00:00"/>
    <s v="Júlio Prestes"/>
    <s v="MATERIAL DE ESCRITÓRIO"/>
    <x v="13"/>
    <s v="Material de consumo, escritório e limpeza"/>
    <n v="422522"/>
    <n v="-146.08000000000001"/>
    <s v="Baixa de Estoque cf. Relatorio de Saidas"/>
    <m/>
  </r>
  <r>
    <s v="Junho"/>
    <d v="2023-06-05T00:00:00"/>
    <s v="Júlio Prestes"/>
    <s v="MATERIAL DE ESCRITÓRIO"/>
    <x v="13"/>
    <s v="Material de consumo, escritório e limpeza"/>
    <n v="422522"/>
    <n v="-45"/>
    <s v="Baixa de Estoque cf. Relatorio de Saidas"/>
    <m/>
  </r>
  <r>
    <s v="Junho"/>
    <d v="2023-06-05T00:00:00"/>
    <s v="Júlio Prestes"/>
    <s v="MATERIAL DE ESCRITÓRIO"/>
    <x v="13"/>
    <s v="Material de consumo, escritório e limpeza"/>
    <n v="422522"/>
    <n v="-42.75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28.5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110.98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16.29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66.510000000000005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7.36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10.050000000000001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14.97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15.2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47.4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40.92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66.819999999999993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63.78"/>
    <s v="Baixa de Estoque cf. Relatorio de Saidas"/>
    <m/>
  </r>
  <r>
    <s v="Junho"/>
    <d v="2023-06-12T00:00:00"/>
    <s v="Júlio Prestes"/>
    <s v="MATERIAL DE ESCRITÓRIO"/>
    <x v="13"/>
    <s v="Material de consumo, escritório e limpeza"/>
    <n v="422522"/>
    <n v="-65.459999999999994"/>
    <s v="Baixa de Estoque cf. Relatorio de Saidas"/>
    <m/>
  </r>
  <r>
    <s v="Junho"/>
    <d v="2023-06-23T00:00:00"/>
    <s v="Júlio Prestes"/>
    <s v="MATERIAL DE ESCRITÓRIO"/>
    <x v="13"/>
    <s v="Material de consumo, escritório e limpeza"/>
    <n v="422522"/>
    <n v="-37.799999999999997"/>
    <s v="Baixa de Estoque cf. Relatorio de Saidas"/>
    <m/>
  </r>
  <r>
    <s v="Junho"/>
    <d v="2023-06-26T00:00:00"/>
    <s v="Júlio Prestes"/>
    <s v="MATERIAL DE ESCRITÓRIO"/>
    <x v="13"/>
    <s v="Material de consumo, escritório e limpeza"/>
    <n v="422522"/>
    <n v="-69.8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6.78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6.02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29.82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14.86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13.04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113.98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43.82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16.510000000000002"/>
    <s v="Baixa de Estoque cf. Relatorio de Saidas"/>
    <m/>
  </r>
  <r>
    <s v="Julho"/>
    <d v="2023-07-10T00:00:00"/>
    <s v="Júlio Prestes"/>
    <s v="MATERIAL DE ESCRITÓRIO"/>
    <x v="13"/>
    <s v="Material de consumo, escritório e limpeza"/>
    <n v="422522"/>
    <n v="-17.14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58.2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46.6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10.24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7.99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9.2799999999999994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18.46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4.8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6.2"/>
    <s v="Baixa de Estoque cf. Relatorio de Saidas"/>
    <m/>
  </r>
  <r>
    <s v="Agosto"/>
    <d v="2023-08-14T00:00:00"/>
    <s v="Júlio Prestes"/>
    <s v="MATERIAL DE ESCRITÓRIO"/>
    <x v="13"/>
    <s v="Material de consumo, escritório e limpeza"/>
    <n v="422522"/>
    <n v="-4.82"/>
    <s v="Baixa de Estoque cf. Relatorio de Saidas"/>
    <m/>
  </r>
  <r>
    <s v="Setembro"/>
    <d v="2023-09-04T00:00:00"/>
    <s v="Júlio Prestes"/>
    <s v="MATERIAL DE ESCRITÓRIO"/>
    <x v="13"/>
    <s v="Material de consumo, escritório e limpeza"/>
    <s v="422522"/>
    <n v="-250.73"/>
    <s v="Baixa de Estoque cf. Relatorio de Saidas"/>
    <m/>
  </r>
  <r>
    <s v="Setembro"/>
    <d v="2023-09-04T00:00:00"/>
    <s v="Júlio Prestes"/>
    <s v="MATERIAL DE ESCRITÓRIO"/>
    <x v="13"/>
    <s v="Material de consumo, escritório e limpeza"/>
    <s v="422522"/>
    <n v="-180.31"/>
    <s v="Baixa de Estoque cf. Relatorio de Saidas"/>
    <m/>
  </r>
  <r>
    <s v="Setembro"/>
    <d v="2023-09-04T00:00:00"/>
    <s v="Júlio Prestes"/>
    <s v="MATERIAL DE ESCRITÓRIO"/>
    <x v="13"/>
    <s v="Material de consumo, escritório e limpeza"/>
    <s v="422522"/>
    <n v="-22.12"/>
    <s v="Baixa de Estoque cf. Relatorio de Saidas"/>
    <m/>
  </r>
  <r>
    <s v="Setembro"/>
    <d v="2023-09-04T00:00:00"/>
    <s v="Júlio Prestes"/>
    <s v="MATERIAL DE ESCRITÓRIO"/>
    <x v="13"/>
    <s v="Material de consumo, escritório e limpeza"/>
    <s v="422522"/>
    <n v="-23.48"/>
    <s v="Baixa de Estoque cf. Relatorio de Saidas"/>
    <m/>
  </r>
  <r>
    <s v="Setembro"/>
    <d v="2023-09-04T00:00:00"/>
    <s v="Júlio Prestes"/>
    <s v="MATERIAL DE ESCRITÓRIO"/>
    <x v="13"/>
    <s v="Material de consumo, escritório e limpeza"/>
    <s v="422522"/>
    <n v="-12.63"/>
    <s v="Baixa de Estoque cf. Relatorio de Saidas"/>
    <m/>
  </r>
  <r>
    <s v="Outubro"/>
    <d v="2023-10-10T00:00:00"/>
    <s v="Júlio Prestes"/>
    <s v="MATERIAL DE ESCRITÓRIO"/>
    <x v="13"/>
    <s v="Material de consumo, escritório e limpeza"/>
    <s v="422522"/>
    <n v="-2.2200000000000002"/>
    <s v="Baixa de Estoque cf. Relatorio de Saidas"/>
    <m/>
  </r>
  <r>
    <s v="Outubro"/>
    <d v="2023-10-10T00:00:00"/>
    <s v="Júlio Prestes"/>
    <s v="MATERIAL DE ESCRITÓRIO"/>
    <x v="13"/>
    <s v="Material de consumo, escritório e limpeza"/>
    <s v="422522"/>
    <n v="-33.340000000000003"/>
    <s v="Baixa de Estoque cf. Relatorio de Saidas"/>
    <m/>
  </r>
  <r>
    <s v="Outubro"/>
    <d v="2023-10-10T00:00:00"/>
    <s v="Júlio Prestes"/>
    <s v="MATERIAL DE ESCRITÓRIO"/>
    <x v="13"/>
    <s v="Material de consumo, escritório e limpeza"/>
    <s v="422522"/>
    <n v="-10.9"/>
    <s v="Baixa de Estoque cf. Relatorio de Saidas"/>
    <m/>
  </r>
  <r>
    <s v="Outubro"/>
    <d v="2023-10-10T00:00:00"/>
    <s v="Júlio Prestes"/>
    <s v="MATERIAL DE ESCRITÓRIO"/>
    <x v="13"/>
    <s v="Material de consumo, escritório e limpeza"/>
    <s v="422522"/>
    <n v="-5.12"/>
    <s v="Baixa de Estoque cf. Relatorio de Saidas"/>
    <m/>
  </r>
  <r>
    <s v="Outubro"/>
    <d v="2023-10-20T00:00:00"/>
    <s v="Júlio Prestes"/>
    <s v="MATERIAL DE ESCRITÓRIO"/>
    <x v="13"/>
    <s v="Material de consumo, escritório e limpeza"/>
    <s v="422522"/>
    <n v="-488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15.8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33.979999999999997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2.61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6.4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40.43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40.6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39.44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40.01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112.3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20.83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20.18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27.89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43.65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34.950000000000003"/>
    <s v="Baixa de Estoque cf. Relatorio de Saidas"/>
    <m/>
  </r>
  <r>
    <s v="Novembro"/>
    <d v="2023-11-08T00:00:00"/>
    <s v="Júlio Prestes"/>
    <s v="MATERIAL DE ESCRITÓRIO"/>
    <x v="13"/>
    <s v="Material de consumo, escritório e limpeza"/>
    <s v="422522"/>
    <n v="-8.17"/>
    <s v="Baixa de Estoque cf. Relatorio de Saidas"/>
    <m/>
  </r>
  <r>
    <s v="Julho"/>
    <d v="2023-07-12T00:00:00"/>
    <s v="Logística"/>
    <s v="MATERIAL DE ESCRITÓRIO"/>
    <x v="10"/>
    <s v="Despesas diversas (outsourcing, licenças e manutenção de softwares, plataformas digitais, afiliações, despesas administrativas, logística, etc.)"/>
    <n v="422522"/>
    <n v="-0.71"/>
    <s v="Baixa de Estoque cf. Relatorio de Saidas"/>
    <m/>
  </r>
  <r>
    <s v="Julho"/>
    <d v="2023-07-12T00:00:00"/>
    <s v="Logística"/>
    <s v="MATERIAL DE ESCRITÓRIO"/>
    <x v="10"/>
    <s v="Despesas diversas (outsourcing, licenças e manutenção de softwares, plataformas digitais, afiliações, despesas administrativas, logística, etc.)"/>
    <n v="422522"/>
    <n v="-0.85"/>
    <s v="Baixa de Estoque cf. Relatorio de Saidas"/>
    <m/>
  </r>
  <r>
    <s v="Julho"/>
    <d v="2023-07-26T00:00:00"/>
    <s v="Logística"/>
    <s v="MATERIAL DE ESCRITÓRIO"/>
    <x v="10"/>
    <s v="Despesas diversas (outsourcing, licenças e manutenção de softwares, plataformas digitais, afiliações, despesas administrativas, logística, etc.)"/>
    <n v="422522"/>
    <n v="-115"/>
    <s v="Baixa de Estoque cf. Relatorio de Saidas"/>
    <m/>
  </r>
  <r>
    <s v="Agosto"/>
    <d v="2023-08-01T00:00:00"/>
    <s v="Logística"/>
    <s v="MATERIAL DE ESCRITÓRIO"/>
    <x v="13"/>
    <s v="Material de consumo, escritório e limpeza"/>
    <n v="422522"/>
    <n v="-78"/>
    <s v="Baixa de Estoque cf. Relatorio de Saidas"/>
    <m/>
  </r>
  <r>
    <s v="Agosto"/>
    <d v="2023-08-07T00:00:00"/>
    <s v="Logística"/>
    <s v="MATERIAL DE ESCRITÓRIO"/>
    <x v="13"/>
    <s v="Material de consumo, escritório e limpeza"/>
    <n v="422522"/>
    <n v="-136.65"/>
    <s v="Baixa de Estoque cf. Relatorio de Saidas"/>
    <s v="Baixa de Estoque cf. Relatorio de Saidas"/>
  </r>
  <r>
    <s v="Outubro"/>
    <d v="2023-10-19T00:00:00"/>
    <s v="Logística"/>
    <s v="MATERIAL DE ESCRITÓRIO"/>
    <x v="13"/>
    <s v="Material de consumo, escritório e limpeza"/>
    <s v="422522"/>
    <n v="-51.25"/>
    <s v="Baixa de Estoque cf. Relatorio de Saidas"/>
    <m/>
  </r>
  <r>
    <s v="Outubro"/>
    <d v="2023-10-19T00:00:00"/>
    <s v="Logística"/>
    <s v="MATERIAL DE ESCRITÓRIO"/>
    <x v="13"/>
    <s v="Material de consumo, escritório e limpeza"/>
    <s v="422522"/>
    <n v="-225.38"/>
    <s v="Baixa de Estoque cf. Relatorio de Saidas"/>
    <m/>
  </r>
  <r>
    <s v="Novembro"/>
    <d v="2023-11-17T00:00:00"/>
    <s v="Logística"/>
    <s v="MATERIAL DE ESCRITÓRIO"/>
    <x v="13"/>
    <s v="Material de consumo, escritório e limpeza"/>
    <s v="422522"/>
    <n v="-15.03"/>
    <s v="Baixa de Estoque cf. Relatorio de Saidas"/>
    <m/>
  </r>
  <r>
    <s v="Novembro"/>
    <d v="2023-11-17T00:00:00"/>
    <s v="Logística"/>
    <s v="MATERIAL DE ESCRITÓRIO"/>
    <x v="13"/>
    <s v="Material de consumo, escritório e limpeza"/>
    <s v="422522"/>
    <n v="-15.03"/>
    <s v="Baixa de Estoque cf. Relatorio de Saidas"/>
    <m/>
  </r>
  <r>
    <s v="Março"/>
    <d v="2023-03-01T00:00:00"/>
    <s v="Manutenção E Edificações"/>
    <s v="MATERIAL DE ESCRITÓRIO"/>
    <x v="13"/>
    <s v="Material de consumo, escritório e limpeza"/>
    <n v="422522"/>
    <n v="-3.99"/>
    <s v="Baixa de Estoque cf. Relatorio de Saidas"/>
    <m/>
  </r>
  <r>
    <s v="Março"/>
    <d v="2023-03-01T00:00:00"/>
    <s v="Manutenção E Edificações"/>
    <s v="MATERIAL DE ESCRITÓRIO"/>
    <x v="13"/>
    <s v="Material de consumo, escritório e limpeza"/>
    <n v="422522"/>
    <n v="-1.22"/>
    <s v="Baixa de Estoque cf. Relatorio de Saidas"/>
    <m/>
  </r>
  <r>
    <s v="Março"/>
    <d v="2023-03-01T00:00:00"/>
    <s v="Manutenção E Edificações"/>
    <s v="MATERIAL DE ESCRITÓRIO"/>
    <x v="13"/>
    <s v="Material de consumo, escritório e limpeza"/>
    <n v="422522"/>
    <n v="-4.78"/>
    <s v="Baixa de Estoque cf. Relatorio de Saidas"/>
    <m/>
  </r>
  <r>
    <s v="Março"/>
    <d v="2023-03-01T00:00:00"/>
    <s v="Manutenção E Edificações"/>
    <s v="MATERIAL DE ESCRITÓRIO"/>
    <x v="13"/>
    <s v="Material de consumo, escritório e limpeza"/>
    <n v="422522"/>
    <n v="-4.71"/>
    <s v="Baixa de Estoque cf. Relatorio de Saidas"/>
    <m/>
  </r>
  <r>
    <s v="Março"/>
    <d v="2023-03-01T00:00:00"/>
    <s v="Manutenção E Edificações"/>
    <s v="MATERIAL DE ESCRITÓRIO"/>
    <x v="13"/>
    <s v="Material de consumo, escritório e limpeza"/>
    <n v="422522"/>
    <n v="-8.67"/>
    <s v="Baixa de Estoque cf. Relatorio de Saidas"/>
    <m/>
  </r>
  <r>
    <s v="Março"/>
    <d v="2023-03-01T00:00:00"/>
    <s v="Manutenção E Edificações"/>
    <s v="MATERIAL DE ESCRITÓRIO"/>
    <x v="13"/>
    <s v="Material de consumo, escritório e limpeza"/>
    <n v="422522"/>
    <n v="-0.76"/>
    <s v="Baixa de Estoque cf. Relatorio de Saidas"/>
    <m/>
  </r>
  <r>
    <s v="Março"/>
    <d v="2023-03-01T00:00:00"/>
    <s v="Manutenção E Edificações"/>
    <s v="MATERIAL DE ESCRITÓRIO"/>
    <x v="13"/>
    <s v="Material de consumo, escritório e limpeza"/>
    <n v="422522"/>
    <n v="-2.2799999999999998"/>
    <s v="Baixa de Estoque cf. Relatorio de Saidas"/>
    <m/>
  </r>
  <r>
    <s v="Maio"/>
    <d v="2023-05-03T00:00:00"/>
    <s v="Manutenção E Edificações"/>
    <s v="MATERIAL DE ESCRITÓRIO"/>
    <x v="13"/>
    <s v="Material de consumo, escritório e limpeza"/>
    <n v="422522"/>
    <n v="-11"/>
    <s v="Baixa de Estoque cf. Relatorio de Saidas"/>
    <m/>
  </r>
  <r>
    <s v="Junho"/>
    <d v="2023-06-16T00:00:00"/>
    <s v="Manutenção E Edificações"/>
    <s v="MATERIAL DE ESCRITÓRIO"/>
    <x v="13"/>
    <s v="Material de consumo, escritório e limpeza"/>
    <n v="422522"/>
    <n v="-20.39"/>
    <s v="Baixa de Estoque cf. Relatorio de Saidas"/>
    <m/>
  </r>
  <r>
    <s v="Junho"/>
    <d v="2023-06-16T00:00:00"/>
    <s v="Manutenção E Edificações"/>
    <s v="MATERIAL DE ESCRITÓRIO"/>
    <x v="13"/>
    <s v="Material de consumo, escritório e limpeza"/>
    <n v="422522"/>
    <n v="-15.03"/>
    <s v="Baixa de Estoque cf. Relatorio de Saidas"/>
    <m/>
  </r>
  <r>
    <s v="Junho"/>
    <d v="2023-06-28T00:00:00"/>
    <s v="Manutenção E Edificações"/>
    <s v="MATERIAL DE ESCRITÓRIO"/>
    <x v="13"/>
    <s v="Material de consumo, escritório e limpeza"/>
    <n v="422522"/>
    <n v="-45.59"/>
    <s v="Baixa de Estoque cf. Relatorio de Saidas"/>
    <m/>
  </r>
  <r>
    <s v="Junho"/>
    <d v="2023-06-28T00:00:00"/>
    <s v="Manutenção E Edificações"/>
    <s v="MATERIAL DE ESCRITÓRIO"/>
    <x v="13"/>
    <s v="Material de consumo, escritório e limpeza"/>
    <n v="422522"/>
    <n v="-15.03"/>
    <s v="Baixa de Estoque cf. Relatorio de Saidas"/>
    <m/>
  </r>
  <r>
    <s v="Julho"/>
    <d v="2023-07-20T00:00:00"/>
    <s v="Manutenção E Edificações"/>
    <s v="MATERIAL DE ESCRITÓRIO"/>
    <x v="13"/>
    <s v="Material de consumo, escritório e limpeza"/>
    <n v="422522"/>
    <n v="-22.75"/>
    <s v="Baixa de Estoque cf. Relatorio de Saidas"/>
    <m/>
  </r>
  <r>
    <s v="Julho"/>
    <d v="2023-07-24T00:00:00"/>
    <s v="Manutenção E Edificações"/>
    <s v="MATERIAL DE ESCRITÓRIO"/>
    <x v="13"/>
    <s v="Material de consumo, escritório e limpeza"/>
    <n v="422522"/>
    <n v="-10.19"/>
    <s v="Baixa de Estoque cf. Relatorio de Saidas"/>
    <m/>
  </r>
  <r>
    <s v="Novembro"/>
    <d v="2023-11-17T00:00:00"/>
    <s v="Manutenção E Edificações"/>
    <s v="MATERIAL DE ESCRITÓRIO"/>
    <x v="13"/>
    <s v="Material de consumo, escritório e limpeza"/>
    <s v="422522"/>
    <n v="-10.19"/>
    <s v="Baixa de Estoque cf. Relatorio de Saidas"/>
    <m/>
  </r>
  <r>
    <s v="Dezembro"/>
    <d v="2023-12-01T00:00:00"/>
    <s v="Manutenção E Edificações"/>
    <s v="MATERIAL DE ESCRITÓRIO"/>
    <x v="13"/>
    <s v="Material de consumo, escritório e limpeza"/>
    <s v="422522"/>
    <n v="-28.39"/>
    <s v="Baixa de Estoque cf. Relatorio de Saidas"/>
    <m/>
  </r>
  <r>
    <s v="Fevereiro"/>
    <d v="2023-02-24T00:00:00"/>
    <s v="Meninos"/>
    <s v="MATERIAL DE ESCRITÓRIO"/>
    <x v="13"/>
    <s v="Material de consumo, escritório e limpeza"/>
    <n v="422522"/>
    <n v="-20.010000000000002"/>
    <s v="Baixa de Estoque cf. Relatorio de Saidas"/>
    <m/>
  </r>
  <r>
    <s v="Fevereiro"/>
    <d v="2023-02-24T00:00:00"/>
    <s v="Meninos"/>
    <s v="MATERIAL DE ESCRITÓRIO"/>
    <x v="13"/>
    <s v="Material de consumo, escritório e limpeza"/>
    <n v="422522"/>
    <n v="-100.68"/>
    <s v="Baixa de Estoque cf. Relatorio de Saidas"/>
    <m/>
  </r>
  <r>
    <s v="Fevereiro"/>
    <d v="2023-02-24T00:00:00"/>
    <s v="Meninos"/>
    <s v="MATERIAL DE ESCRITÓRIO"/>
    <x v="13"/>
    <s v="Material de consumo, escritório e limpeza"/>
    <n v="422522"/>
    <n v="-42.49"/>
    <s v="Baixa de Estoque cf. Relatorio de Saidas"/>
    <m/>
  </r>
  <r>
    <s v="Fevereiro"/>
    <d v="2023-02-24T00:00:00"/>
    <s v="Meninos"/>
    <s v="MATERIAL DE ESCRITÓRIO"/>
    <x v="13"/>
    <s v="Material de consumo, escritório e limpeza"/>
    <n v="422522"/>
    <n v="-34.799999999999997"/>
    <s v="Baixa de Estoque cf. Relatorio de Saidas"/>
    <m/>
  </r>
  <r>
    <s v="Fevereiro"/>
    <d v="2023-02-24T00:00:00"/>
    <s v="Meninos"/>
    <s v="MATERIAL DE ESCRITÓRIO"/>
    <x v="13"/>
    <s v="Material de consumo, escritório e limpeza"/>
    <n v="422522"/>
    <n v="-38"/>
    <s v="Baixa de Estoque cf. Relatorio de Saidas"/>
    <m/>
  </r>
  <r>
    <s v="Fevereiro"/>
    <d v="2023-02-24T00:00:00"/>
    <s v="Meninos"/>
    <s v="MATERIAL DE ESCRITÓRIO"/>
    <x v="13"/>
    <s v="Material de consumo, escritório e limpeza"/>
    <n v="422522"/>
    <n v="-27.16"/>
    <s v="Baixa de Estoque cf. Relatorio de Saidas"/>
    <m/>
  </r>
  <r>
    <s v="Março"/>
    <d v="2023-03-14T00:00:00"/>
    <s v="Meninos"/>
    <s v="MATERIAL DE ESCRITÓRIO"/>
    <x v="13"/>
    <s v="Material de consumo, escritório e limpeza"/>
    <n v="422522"/>
    <n v="-7.35"/>
    <s v="Baixa de Estoque cf. Relatorio de Saidas"/>
    <m/>
  </r>
  <r>
    <s v="Março"/>
    <d v="2023-03-14T00:00:00"/>
    <s v="Meninos"/>
    <s v="MATERIAL DE ESCRITÓRIO"/>
    <x v="13"/>
    <s v="Material de consumo, escritório e limpeza"/>
    <n v="422522"/>
    <n v="-29.37"/>
    <s v="Baixa de Estoque cf. Relatorio de Saidas"/>
    <m/>
  </r>
  <r>
    <s v="Março"/>
    <d v="2023-03-14T00:00:00"/>
    <s v="Meninos"/>
    <s v="MATERIAL DE ESCRITÓRIO"/>
    <x v="13"/>
    <s v="Material de consumo, escritório e limpeza"/>
    <n v="422522"/>
    <n v="-29.9"/>
    <s v="Baixa de Estoque cf. Relatorio de Saidas"/>
    <m/>
  </r>
  <r>
    <s v="Abril"/>
    <d v="2023-04-17T00:00:00"/>
    <s v="Meninos"/>
    <s v="MATERIAL DE ESCRITÓRIO"/>
    <x v="13"/>
    <s v="Material de consumo, escritório e limpeza"/>
    <n v="422522"/>
    <n v="-208.49"/>
    <s v="Baixa de Estoque cf. Relatorio de Saidas"/>
    <m/>
  </r>
  <r>
    <s v="Maio"/>
    <d v="2023-05-05T00:00:00"/>
    <s v="Meninos"/>
    <s v="MATERIAL DE ESCRITÓRIO"/>
    <x v="13"/>
    <s v="Material de consumo, escritório e limpeza"/>
    <n v="422522"/>
    <n v="-208.49"/>
    <s v="Baixa de Estoque cf. Relatorio de Saidas"/>
    <m/>
  </r>
  <r>
    <s v="Junho"/>
    <d v="2023-06-05T00:00:00"/>
    <s v="Meninos"/>
    <s v="MATERIAL DE ESCRITÓRIO"/>
    <x v="13"/>
    <s v="Material de consumo, escritório e limpeza"/>
    <n v="422522"/>
    <n v="-57"/>
    <s v="Baixa de Estoque cf. Relatorio de Saidas"/>
    <m/>
  </r>
  <r>
    <s v="Junho"/>
    <d v="2023-06-05T00:00:00"/>
    <s v="Meninos"/>
    <s v="MATERIAL DE ESCRITÓRIO"/>
    <x v="13"/>
    <s v="Material de consumo, escritório e limpeza"/>
    <n v="422522"/>
    <n v="-346.82"/>
    <s v="Baixa de Estoque cf. Relatorio de Saidas"/>
    <m/>
  </r>
  <r>
    <s v="Junho"/>
    <d v="2023-06-14T00:00:00"/>
    <s v="Meninos"/>
    <s v="MATERIAL DE ESCRITÓRIO"/>
    <x v="13"/>
    <s v="Material de consumo, escritório e limpeza"/>
    <n v="422522"/>
    <n v="-57.4"/>
    <s v="Baixa de Estoque cf. Relatorio de Saidas"/>
    <m/>
  </r>
  <r>
    <s v="Junho"/>
    <d v="2023-06-14T00:00:00"/>
    <s v="Meninos"/>
    <s v="MATERIAL DE ESCRITÓRIO"/>
    <x v="13"/>
    <s v="Material de consumo, escritório e limpeza"/>
    <n v="422522"/>
    <n v="-277.45999999999998"/>
    <s v="Baixa de Estoque cf. Relatorio de Saidas"/>
    <m/>
  </r>
  <r>
    <s v="Junho"/>
    <d v="2023-06-27T00:00:00"/>
    <s v="Meninos"/>
    <s v="MATERIAL DE ESCRITÓRIO"/>
    <x v="13"/>
    <s v="Material de consumo, escritório e limpeza"/>
    <n v="422522"/>
    <n v="-26.36"/>
    <s v="Baixa de Estoque cf. Relatorio de Saidas"/>
    <m/>
  </r>
  <r>
    <s v="Julho"/>
    <d v="2023-07-10T00:00:00"/>
    <s v="Meninos"/>
    <s v="MATERIAL DE ESCRITÓRIO"/>
    <x v="13"/>
    <s v="Material de consumo, escritório e limpeza"/>
    <n v="422522"/>
    <n v="-4.1100000000000003"/>
    <s v="Baixa de Estoque cf. Relatorio de Saidas"/>
    <m/>
  </r>
  <r>
    <s v="Julho"/>
    <d v="2023-07-10T00:00:00"/>
    <s v="Meninos"/>
    <s v="MATERIAL DE ESCRITÓRIO"/>
    <x v="13"/>
    <s v="Material de consumo, escritório e limpeza"/>
    <n v="422522"/>
    <n v="-8.01"/>
    <s v="Baixa de Estoque cf. Relatorio de Saidas"/>
    <m/>
  </r>
  <r>
    <s v="Julho"/>
    <d v="2023-07-10T00:00:00"/>
    <s v="Meninos"/>
    <s v="MATERIAL DE ESCRITÓRIO"/>
    <x v="13"/>
    <s v="Material de consumo, escritório e limpeza"/>
    <n v="422522"/>
    <n v="-18"/>
    <s v="Baixa de Estoque cf. Relatorio de Saidas"/>
    <m/>
  </r>
  <r>
    <s v="Agosto"/>
    <d v="2023-08-15T00:00:00"/>
    <s v="Meninos"/>
    <s v="MATERIAL DE ESCRITÓRIO"/>
    <x v="13"/>
    <s v="Material de consumo, escritório e limpeza"/>
    <n v="422522"/>
    <n v="-22.95"/>
    <s v="Baixa de Estoque cf. Relatorio de Saidas"/>
    <m/>
  </r>
  <r>
    <s v="Outubro"/>
    <d v="2023-10-09T00:00:00"/>
    <s v="Meninos"/>
    <s v="MATERIAL DE ESCRITÓRIO"/>
    <x v="13"/>
    <s v="Material de consumo, escritório e limpeza"/>
    <s v="422522"/>
    <n v="-188.04"/>
    <s v="Baixa de Estoque cf. Relatorio de Saidas"/>
    <m/>
  </r>
  <r>
    <s v="Outubro"/>
    <d v="2023-10-09T00:00:00"/>
    <s v="Meninos"/>
    <s v="MATERIAL DE ESCRITÓRIO"/>
    <x v="13"/>
    <s v="Material de consumo, escritório e limpeza"/>
    <s v="422522"/>
    <n v="-43.82"/>
    <s v="Baixa de Estoque cf. Relatorio de Saidas"/>
    <m/>
  </r>
  <r>
    <s v="Outubro"/>
    <d v="2023-10-09T00:00:00"/>
    <s v="Meninos"/>
    <s v="MATERIAL DE ESCRITÓRIO"/>
    <x v="13"/>
    <s v="Material de consumo, escritório e limpeza"/>
    <s v="422522"/>
    <n v="-16.88"/>
    <s v="Baixa de Estoque cf. Relatorio de Saidas"/>
    <m/>
  </r>
  <r>
    <s v="Outubro"/>
    <d v="2023-10-09T00:00:00"/>
    <s v="Meninos"/>
    <s v="MATERIAL DE ESCRITÓRIO"/>
    <x v="13"/>
    <s v="Material de consumo, escritório e limpeza"/>
    <s v="422522"/>
    <n v="-8.68"/>
    <s v="Baixa de Estoque cf. Relatorio de Saidas"/>
    <m/>
  </r>
  <r>
    <s v="Outubro"/>
    <d v="2023-10-09T00:00:00"/>
    <s v="Meninos"/>
    <s v="MATERIAL DE ESCRITÓRIO"/>
    <x v="13"/>
    <s v="Material de consumo, escritório e limpeza"/>
    <s v="422522"/>
    <n v="-7.23"/>
    <s v="Baixa de Estoque cf. Relatorio de Saidas"/>
    <m/>
  </r>
  <r>
    <s v="Outubro"/>
    <d v="2023-10-09T00:00:00"/>
    <s v="Meninos"/>
    <s v="MATERIAL DE ESCRITÓRIO"/>
    <x v="13"/>
    <s v="Material de consumo, escritório e limpeza"/>
    <s v="422522"/>
    <n v="-112.69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2.4500000000000002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2.54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2.3199999999999998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2.4500000000000002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104.24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5.98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31.28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1.26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2.58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3.18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30.2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8.2200000000000006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4"/>
    <s v="Baixa de Estoque cf. Relatorio de Saidas"/>
    <m/>
  </r>
  <r>
    <s v="Fevereiro"/>
    <d v="2023-02-13T00:00:00"/>
    <s v="Navegantes"/>
    <s v="MATERIAL DE ESCRITÓRIO"/>
    <x v="13"/>
    <s v="Material de consumo, escritório e limpeza"/>
    <n v="422522"/>
    <n v="-23.6"/>
    <s v="Baixa de Estoque cf. Relatorio de Saidas"/>
    <m/>
  </r>
  <r>
    <s v="Abril"/>
    <d v="2023-04-11T00:00:00"/>
    <s v="Navegantes"/>
    <s v="MATERIAL DE ESCRITÓRIO"/>
    <x v="13"/>
    <s v="Material de consumo, escritório e limpeza"/>
    <n v="422522"/>
    <n v="-104.24"/>
    <s v="Baixa de Estoque cf. Relatorio de Saidas"/>
    <m/>
  </r>
  <r>
    <s v="Abril"/>
    <d v="2023-04-20T00:00:00"/>
    <s v="Navegantes"/>
    <s v="MATERIAL DE ESCRITÓRIO"/>
    <x v="13"/>
    <s v="Material de consumo, escritório e limpeza"/>
    <n v="422522"/>
    <n v="-84.36"/>
    <s v="Baixa de Estoque cf. Relatorio de Saidas"/>
    <m/>
  </r>
  <r>
    <s v="Abril"/>
    <d v="2023-04-25T00:00:00"/>
    <s v="Navegantes"/>
    <s v="MATERIAL DE ESCRITÓRIO"/>
    <x v="13"/>
    <s v="Material de consumo, escritório e limpeza"/>
    <n v="422522"/>
    <n v="-4.9800000000000004"/>
    <s v="Baixa de Estoque cf. Relatorio de Saidas"/>
    <m/>
  </r>
  <r>
    <s v="Maio"/>
    <d v="2023-05-10T00:00:00"/>
    <s v="Navegantes"/>
    <s v="MATERIAL DE ESCRITÓRIO"/>
    <x v="13"/>
    <s v="Material de consumo, escritório e limpeza"/>
    <n v="422522"/>
    <n v="-9.44"/>
    <s v="Baixa de Estoque cf. Relatorio de Saidas"/>
    <m/>
  </r>
  <r>
    <s v="Maio"/>
    <d v="2023-05-15T00:00:00"/>
    <s v="Navegantes"/>
    <s v="MATERIAL DE ESCRITÓRIO"/>
    <x v="13"/>
    <s v="Material de consumo, escritório e limpeza"/>
    <n v="422522"/>
    <n v="-22.67"/>
    <s v="Baixa de Estoque cf. Relatorio de Saidas"/>
    <m/>
  </r>
  <r>
    <s v="Junho"/>
    <d v="2023-06-14T00:00:00"/>
    <s v="Navegantes"/>
    <s v="MATERIAL DE ESCRITÓRIO"/>
    <x v="13"/>
    <s v="Material de consumo, escritório e limpeza"/>
    <n v="422522"/>
    <n v="-113.98"/>
    <s v="Baixa de Estoque cf. Relatorio de Saidas"/>
    <m/>
  </r>
  <r>
    <s v="Junho"/>
    <d v="2023-06-14T00:00:00"/>
    <s v="Navegantes"/>
    <s v="MATERIAL DE ESCRITÓRIO"/>
    <x v="13"/>
    <s v="Material de consumo, escritório e limpeza"/>
    <n v="422522"/>
    <n v="-138.72999999999999"/>
    <s v="Baixa de Estoque cf. Relatorio de Saidas"/>
    <m/>
  </r>
  <r>
    <s v="Julho"/>
    <d v="2023-07-10T00:00:00"/>
    <s v="Navegantes"/>
    <s v="MATERIAL DE ESCRITÓRIO"/>
    <x v="13"/>
    <s v="Material de consumo, escritório e limpeza"/>
    <n v="422522"/>
    <n v="-69.36"/>
    <s v="Baixa de Estoque cf. Relatorio de Saidas"/>
    <m/>
  </r>
  <r>
    <s v="Julho"/>
    <d v="2023-07-10T00:00:00"/>
    <s v="Navegantes"/>
    <s v="MATERIAL DE ESCRITÓRIO"/>
    <x v="13"/>
    <s v="Material de consumo, escritório e limpeza"/>
    <n v="422522"/>
    <n v="-32.86"/>
    <s v="Baixa de Estoque cf. Relatorio de Saidas"/>
    <m/>
  </r>
  <r>
    <s v="Julho"/>
    <d v="2023-07-10T00:00:00"/>
    <s v="Navegantes"/>
    <s v="MATERIAL DE ESCRITÓRIO"/>
    <x v="13"/>
    <s v="Material de consumo, escritório e limpeza"/>
    <n v="422522"/>
    <n v="-57.4"/>
    <s v="Baixa de Estoque cf. Relatorio de Saidas"/>
    <m/>
  </r>
  <r>
    <s v="Julho"/>
    <d v="2023-07-10T00:00:00"/>
    <s v="Navegantes"/>
    <s v="MATERIAL DE ESCRITÓRIO"/>
    <x v="13"/>
    <s v="Material de consumo, escritório e limpeza"/>
    <n v="422522"/>
    <n v="-45.59"/>
    <s v="Baixa de Estoque cf. Relatorio de Saidas"/>
    <m/>
  </r>
  <r>
    <s v="Julho"/>
    <d v="2023-07-14T00:00:00"/>
    <s v="Navegantes"/>
    <s v="MATERIAL DE ESCRITÓRIO"/>
    <x v="13"/>
    <s v="Material de consumo, escritório e limpeza"/>
    <n v="422522"/>
    <n v="-40.630000000000003"/>
    <s v="Baixa de Estoque cf. Relatorio de Saidas"/>
    <m/>
  </r>
  <r>
    <s v="Agosto"/>
    <d v="2023-08-10T00:00:00"/>
    <s v="Navegantes"/>
    <s v="MATERIAL DE ESCRITÓRIO"/>
    <x v="13"/>
    <s v="Material de consumo, escritório e limpeza"/>
    <n v="422522"/>
    <n v="-125.65"/>
    <s v="Baixa de Estoque cf. Relatorio de Saidas"/>
    <m/>
  </r>
  <r>
    <s v="Agosto"/>
    <d v="2023-08-10T00:00:00"/>
    <s v="Navegantes"/>
    <s v="MATERIAL DE ESCRITÓRIO"/>
    <x v="13"/>
    <s v="Material de consumo, escritório e limpeza"/>
    <n v="422522"/>
    <n v="-8.9600000000000009"/>
    <s v="Baixa de Estoque cf. Relatorio de Saidas"/>
    <m/>
  </r>
  <r>
    <s v="Agosto"/>
    <d v="2023-08-10T00:00:00"/>
    <s v="Navegantes"/>
    <s v="MATERIAL DE ESCRITÓRIO"/>
    <x v="13"/>
    <s v="Material de consumo, escritório e limpeza"/>
    <n v="422522"/>
    <n v="-45.08"/>
    <s v="Baixa de Estoque cf. Relatorio de Saidas"/>
    <m/>
  </r>
  <r>
    <s v="Fevereiro"/>
    <d v="2023-02-14T00:00:00"/>
    <s v="Osasco"/>
    <s v="MATERIAL DE ESCRITÓRIO"/>
    <x v="13"/>
    <s v="Material de consumo, escritório e limpeza"/>
    <n v="422522"/>
    <n v="-56.67"/>
    <s v="Baixa de Estoque cf. Relatorio de Saidas"/>
    <m/>
  </r>
  <r>
    <s v="Fevereiro"/>
    <d v="2023-02-14T00:00:00"/>
    <s v="Osasco"/>
    <s v="MATERIAL DE ESCRITÓRIO"/>
    <x v="13"/>
    <s v="Material de consumo, escritório e limpeza"/>
    <n v="422522"/>
    <n v="-59.8"/>
    <s v="Baixa de Estoque cf. Relatorio de Saidas"/>
    <m/>
  </r>
  <r>
    <s v="Fevereiro"/>
    <d v="2023-02-14T00:00:00"/>
    <s v="Osasco"/>
    <s v="MATERIAL DE ESCRITÓRIO"/>
    <x v="13"/>
    <s v="Material de consumo, escritório e limpeza"/>
    <n v="422522"/>
    <n v="-19.98"/>
    <s v="Baixa de Estoque cf. Relatorio de Saidas"/>
    <m/>
  </r>
  <r>
    <s v="Fevereiro"/>
    <d v="2023-02-14T00:00:00"/>
    <s v="Osasco"/>
    <s v="MATERIAL DE ESCRITÓRIO"/>
    <x v="13"/>
    <s v="Material de consumo, escritório e limpeza"/>
    <n v="422522"/>
    <n v="-29.8"/>
    <s v="Baixa de Estoque cf. Relatorio de Saidas"/>
    <m/>
  </r>
  <r>
    <s v="Fevereiro"/>
    <d v="2023-02-14T00:00:00"/>
    <s v="Osasco"/>
    <s v="MATERIAL DE ESCRITÓRIO"/>
    <x v="13"/>
    <s v="Material de consumo, escritório e limpeza"/>
    <n v="422522"/>
    <n v="-46.74"/>
    <s v="Baixa de Estoque cf. Relatorio de Saidas"/>
    <m/>
  </r>
  <r>
    <s v="Fevereiro"/>
    <d v="2023-02-14T00:00:00"/>
    <s v="Osasco"/>
    <s v="MATERIAL DE ESCRITÓRIO"/>
    <x v="13"/>
    <s v="Material de consumo, escritório e limpeza"/>
    <n v="422522"/>
    <n v="-3.64"/>
    <s v="Baixa de Estoque cf. Relatorio de Saidas"/>
    <m/>
  </r>
  <r>
    <s v="Abril"/>
    <d v="2023-04-14T00:00:00"/>
    <s v="Osasco"/>
    <s v="MATERIAL DE ESCRITÓRIO"/>
    <x v="13"/>
    <s v="Material de consumo, escritório e limpeza"/>
    <n v="422522"/>
    <n v="-68.84"/>
    <s v="Baixa de Estoque cf. Relatorio de Saidas"/>
    <m/>
  </r>
  <r>
    <s v="Abril"/>
    <d v="2023-04-14T00:00:00"/>
    <s v="Osasco"/>
    <s v="MATERIAL DE ESCRITÓRIO"/>
    <x v="13"/>
    <s v="Material de consumo, escritório e limpeza"/>
    <n v="422522"/>
    <n v="-4"/>
    <s v="Baixa de Estoque cf. Relatorio de Saidas"/>
    <m/>
  </r>
  <r>
    <s v="Abril"/>
    <d v="2023-04-14T00:00:00"/>
    <s v="Osasco"/>
    <s v="MATERIAL DE ESCRITÓRIO"/>
    <x v="13"/>
    <s v="Material de consumo, escritório e limpeza"/>
    <n v="422522"/>
    <n v="-1.63"/>
    <s v="Baixa de Estoque cf. Relatorio de Saidas"/>
    <m/>
  </r>
  <r>
    <s v="Abril"/>
    <d v="2023-04-14T00:00:00"/>
    <s v="Osasco"/>
    <s v="MATERIAL DE ESCRITÓRIO"/>
    <x v="13"/>
    <s v="Material de consumo, escritório e limpeza"/>
    <n v="422522"/>
    <n v="-83.39"/>
    <s v="Baixa de Estoque cf. Relatorio de Saidas"/>
    <m/>
  </r>
  <r>
    <s v="Abril"/>
    <d v="2023-04-14T00:00:00"/>
    <s v="Osasco"/>
    <s v="MATERIAL DE ESCRITÓRIO"/>
    <x v="13"/>
    <s v="Material de consumo, escritório e limpeza"/>
    <n v="422522"/>
    <n v="-14.95"/>
    <s v="Baixa de Estoque cf. Relatorio de Saidas"/>
    <m/>
  </r>
  <r>
    <s v="Abril"/>
    <d v="2023-04-14T00:00:00"/>
    <s v="Osasco"/>
    <s v="MATERIAL DE ESCRITÓRIO"/>
    <x v="13"/>
    <s v="Material de consumo, escritório e limpeza"/>
    <n v="422522"/>
    <n v="-113.35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83.39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16.29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26.4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22.8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12.24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14.97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10.23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14.16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4.75"/>
    <s v="Baixa de Estoque cf. Relatorio de Saidas"/>
    <m/>
  </r>
  <r>
    <s v="Maio"/>
    <d v="2023-05-11T00:00:00"/>
    <s v="Osasco"/>
    <s v="MATERIAL DE ESCRITÓRIO"/>
    <x v="13"/>
    <s v="Material de consumo, escritório e limpeza"/>
    <n v="422522"/>
    <n v="-24.02"/>
    <s v="Baixa de Estoque cf. Relatorio de Saidas"/>
    <m/>
  </r>
  <r>
    <s v="Junho"/>
    <d v="2023-06-13T00:00:00"/>
    <s v="Osasco"/>
    <s v="MATERIAL DE ESCRITÓRIO"/>
    <x v="13"/>
    <s v="Material de consumo, escritório e limpeza"/>
    <n v="422522"/>
    <n v="-39.5"/>
    <s v="Baixa de Estoque cf. Relatorio de Saidas"/>
    <m/>
  </r>
  <r>
    <s v="Junho"/>
    <d v="2023-06-13T00:00:00"/>
    <s v="Osasco"/>
    <s v="MATERIAL DE ESCRITÓRIO"/>
    <x v="13"/>
    <s v="Material de consumo, escritório e limpeza"/>
    <n v="422522"/>
    <n v="-68.39"/>
    <s v="Baixa de Estoque cf. Relatorio de Saidas"/>
    <m/>
  </r>
  <r>
    <s v="Junho"/>
    <d v="2023-06-13T00:00:00"/>
    <s v="Osasco"/>
    <s v="MATERIAL DE ESCRITÓRIO"/>
    <x v="13"/>
    <s v="Material de consumo, escritório e limpeza"/>
    <n v="422522"/>
    <n v="-57.4"/>
    <s v="Baixa de Estoque cf. Relatorio de Saidas"/>
    <m/>
  </r>
  <r>
    <s v="Junho"/>
    <d v="2023-06-23T00:00:00"/>
    <s v="Osasco"/>
    <s v="MATERIAL DE ESCRITÓRIO"/>
    <x v="13"/>
    <s v="Material de consumo, escritório e limpeza"/>
    <n v="422522"/>
    <n v="-94"/>
    <s v="Baixa de Estoque cf. Relatorio de Saidas"/>
    <m/>
  </r>
  <r>
    <s v="Junho"/>
    <d v="2023-06-27T00:00:00"/>
    <s v="Osasco"/>
    <s v="MATERIAL DE ESCRITÓRIO"/>
    <x v="13"/>
    <s v="Material de consumo, escritório e limpeza"/>
    <n v="422522"/>
    <n v="-28.7"/>
    <s v="Baixa de Estoque cf. Relatorio de Saidas"/>
    <m/>
  </r>
  <r>
    <s v="Julho"/>
    <d v="2023-07-10T00:00:00"/>
    <s v="Osasco"/>
    <s v="MATERIAL DE ESCRITÓRIO"/>
    <x v="13"/>
    <s v="Material de consumo, escritório e limpeza"/>
    <n v="422522"/>
    <n v="-24.9"/>
    <s v="Baixa de Estoque cf. Relatorio de Saidas"/>
    <m/>
  </r>
  <r>
    <s v="Julho"/>
    <d v="2023-07-10T00:00:00"/>
    <s v="Osasco"/>
    <s v="MATERIAL DE ESCRITÓRIO"/>
    <x v="13"/>
    <s v="Material de consumo, escritório e limpeza"/>
    <n v="422522"/>
    <n v="-43.05"/>
    <s v="Baixa de Estoque cf. Relatorio de Saidas"/>
    <m/>
  </r>
  <r>
    <s v="Julho"/>
    <d v="2023-07-14T00:00:00"/>
    <s v="Osasco"/>
    <s v="MATERIAL DE ESCRITÓRIO"/>
    <x v="13"/>
    <s v="Material de consumo, escritório e limpeza"/>
    <n v="422522"/>
    <n v="-40.619999999999997"/>
    <s v="Baixa de Estoque cf. Relatorio de Saidas"/>
    <m/>
  </r>
  <r>
    <s v="Agosto"/>
    <d v="2023-08-14T00:00:00"/>
    <s v="Osasco"/>
    <s v="MATERIAL DE ESCRITÓRIO"/>
    <x v="13"/>
    <s v="Material de consumo, escritório e limpeza"/>
    <n v="422522"/>
    <n v="-68.45"/>
    <s v="Baixa de Estoque cf. Relatorio de Saidas"/>
    <m/>
  </r>
  <r>
    <s v="Agosto"/>
    <d v="2023-08-14T00:00:00"/>
    <s v="Osasco"/>
    <s v="MATERIAL DE ESCRITÓRIO"/>
    <x v="13"/>
    <s v="Material de consumo, escritório e limpeza"/>
    <n v="422522"/>
    <n v="-16.739999999999998"/>
    <s v="Baixa de Estoque cf. Relatorio de Saidas"/>
    <m/>
  </r>
  <r>
    <s v="Agosto"/>
    <d v="2023-08-14T00:00:00"/>
    <s v="Osasco"/>
    <s v="MATERIAL DE ESCRITÓRIO"/>
    <x v="13"/>
    <s v="Material de consumo, escritório e limpeza"/>
    <n v="422522"/>
    <n v="-13.13"/>
    <s v="Baixa de Estoque cf. Relatorio de Saidas"/>
    <m/>
  </r>
  <r>
    <s v="Agosto"/>
    <d v="2023-08-14T00:00:00"/>
    <s v="Osasco"/>
    <s v="MATERIAL DE ESCRITÓRIO"/>
    <x v="13"/>
    <s v="Material de consumo, escritório e limpeza"/>
    <n v="422522"/>
    <n v="-57.39"/>
    <s v="Baixa de Estoque cf. Relatorio de Saidas"/>
    <m/>
  </r>
  <r>
    <s v="Agosto"/>
    <d v="2023-08-14T00:00:00"/>
    <s v="Osasco"/>
    <s v="MATERIAL DE ESCRITÓRIO"/>
    <x v="13"/>
    <s v="Material de consumo, escritório e limpeza"/>
    <n v="422522"/>
    <n v="-26.36"/>
    <s v="Baixa de Estoque cf. Relatorio de Saidas"/>
    <m/>
  </r>
  <r>
    <s v="Agosto"/>
    <d v="2023-08-14T00:00:00"/>
    <s v="Osasco"/>
    <s v="MATERIAL DE ESCRITÓRIO"/>
    <x v="13"/>
    <s v="Material de consumo, escritório e limpeza"/>
    <n v="422522"/>
    <n v="-45.08"/>
    <s v="Baixa de Estoque cf. Relatorio de Saidas"/>
    <m/>
  </r>
  <r>
    <s v="Setembro"/>
    <d v="2023-09-04T00:00:00"/>
    <s v="Osasco"/>
    <s v="MATERIAL DE ESCRITÓRIO"/>
    <x v="13"/>
    <s v="Material de consumo, escritório e limpeza"/>
    <s v="422522"/>
    <n v="-41.8"/>
    <s v="Baixa de Estoque cf. Relatorio de Saidas"/>
    <m/>
  </r>
  <r>
    <s v="Outubro"/>
    <d v="2023-10-09T00:00:00"/>
    <s v="Osasco"/>
    <s v="MATERIAL DE ESCRITÓRIO"/>
    <x v="13"/>
    <s v="Material de consumo, escritório e limpeza"/>
    <s v="422522"/>
    <n v="-67.62"/>
    <s v="Baixa de Estoque cf. Relatorio de Saidas"/>
    <m/>
  </r>
  <r>
    <s v="Outubro"/>
    <d v="2023-10-09T00:00:00"/>
    <s v="Osasco"/>
    <s v="MATERIAL DE ESCRITÓRIO"/>
    <x v="13"/>
    <s v="Material de consumo, escritório e limpeza"/>
    <s v="422522"/>
    <n v="-24.09"/>
    <s v="Baixa de Estoque cf. Relatorio de Saidas"/>
    <m/>
  </r>
  <r>
    <s v="Novembro"/>
    <d v="2023-11-16T00:00:00"/>
    <s v="Osasco"/>
    <s v="MATERIAL DE ESCRITÓRIO"/>
    <x v="13"/>
    <s v="Material de consumo, escritório e limpeza"/>
    <s v="422522"/>
    <n v="-11.16"/>
    <s v="Baixa de Estoque cf. Relatorio de Saidas"/>
    <m/>
  </r>
  <r>
    <s v="Novembro"/>
    <d v="2023-11-16T00:00:00"/>
    <s v="Osasco"/>
    <s v="MATERIAL DE ESCRITÓRIO"/>
    <x v="13"/>
    <s v="Material de consumo, escritório e limpeza"/>
    <s v="422522"/>
    <n v="-44.92"/>
    <s v="Baixa de Estoque cf. Relatorio de Saidas"/>
    <m/>
  </r>
  <r>
    <s v="Novembro"/>
    <d v="2023-11-16T00:00:00"/>
    <s v="Osasco"/>
    <s v="MATERIAL DE ESCRITÓRIO"/>
    <x v="13"/>
    <s v="Material de consumo, escritório e limpeza"/>
    <s v="422522"/>
    <n v="-43.65"/>
    <s v="Baixa de Estoque cf. Relatorio de Saidas"/>
    <m/>
  </r>
  <r>
    <s v="Novembro"/>
    <d v="2023-11-16T00:00:00"/>
    <s v="Osasco"/>
    <s v="MATERIAL DE ESCRITÓRIO"/>
    <x v="13"/>
    <s v="Material de consumo, escritório e limpeza"/>
    <s v="422522"/>
    <n v="-34.950000000000003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9.57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50.34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48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05.35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49.9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68.400000000000006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2.27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2.25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1.6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34.86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7.6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7.88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4.35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48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70.23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2.26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2.25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11.6"/>
    <s v="Baixa de Estoque cf. Relatorio de Saidas"/>
    <m/>
  </r>
  <r>
    <s v="Fevereiro"/>
    <d v="2023-02-13T00:00:00"/>
    <s v="Paraisópolis"/>
    <s v="MATERIAL DE ESCRITÓRIO"/>
    <x v="13"/>
    <s v="Material de consumo, escritório e limpeza"/>
    <n v="422522"/>
    <n v="-23.24"/>
    <s v="Baixa de Estoque cf. Relatorio de Saidas"/>
    <m/>
  </r>
  <r>
    <s v="Fevereiro"/>
    <d v="2023-02-14T00:00:00"/>
    <s v="Paraisópolis"/>
    <s v="MATERIAL DE ESCRITÓRIO"/>
    <x v="13"/>
    <s v="Material de consumo, escritório e limpeza"/>
    <n v="422522"/>
    <n v="-7.75"/>
    <s v="Baixa de Estoque cf. Relatorio de Saidas"/>
    <m/>
  </r>
  <r>
    <s v="Fevereiro"/>
    <d v="2023-02-14T00:00:00"/>
    <s v="Paraisópolis"/>
    <s v="MATERIAL DE ESCRITÓRIO"/>
    <x v="13"/>
    <s v="Material de consumo, escritório e limpeza"/>
    <n v="422522"/>
    <n v="-17.559999999999999"/>
    <s v="Baixa de Estoque cf. Relatorio de Saidas"/>
    <m/>
  </r>
  <r>
    <s v="Fevereiro"/>
    <d v="2023-02-14T00:00:00"/>
    <s v="Paraisópolis"/>
    <s v="MATERIAL DE ESCRITÓRIO"/>
    <x v="13"/>
    <s v="Material de consumo, escritório e limpeza"/>
    <n v="422522"/>
    <n v="-6.82"/>
    <s v="Baixa de Estoque cf. Relatorio de Saidas"/>
    <m/>
  </r>
  <r>
    <s v="Fevereiro"/>
    <d v="2023-02-14T00:00:00"/>
    <s v="Paraisópolis"/>
    <s v="MATERIAL DE ESCRITÓRIO"/>
    <x v="13"/>
    <s v="Material de consumo, escritório e limpeza"/>
    <n v="422522"/>
    <n v="-41.7"/>
    <s v="Baixa de Estoque cf. Relatorio de Saidas"/>
    <m/>
  </r>
  <r>
    <s v="Abril"/>
    <d v="2023-04-20T00:00:00"/>
    <s v="Paraisópolis"/>
    <s v="MATERIAL DE ESCRITÓRIO"/>
    <x v="13"/>
    <s v="Material de consumo, escritório e limpeza"/>
    <n v="422522"/>
    <n v="-100.68"/>
    <s v="Baixa de Estoque cf. Relatorio de Saidas"/>
    <m/>
  </r>
  <r>
    <s v="Maio"/>
    <d v="2023-05-22T00:00:00"/>
    <s v="Paraisópolis"/>
    <s v="MATERIAL DE ESCRITÓRIO"/>
    <x v="13"/>
    <s v="Material de consumo, escritório e limpeza"/>
    <n v="422522"/>
    <n v="-45"/>
    <s v="Baixa de Estoque cf. Relatorio de Saidas"/>
    <m/>
  </r>
  <r>
    <s v="Julho"/>
    <d v="2023-07-11T00:00:00"/>
    <s v="Paraisópolis"/>
    <s v="MATERIAL DE ESCRITÓRIO"/>
    <x v="13"/>
    <s v="Material de consumo, escritório e limpeza"/>
    <n v="422522"/>
    <n v="-28.7"/>
    <s v="Baixa de Estoque cf. Relatorio de Saidas"/>
    <m/>
  </r>
  <r>
    <s v="Julho"/>
    <d v="2023-07-11T00:00:00"/>
    <s v="Paraisópolis"/>
    <s v="MATERIAL DE ESCRITÓRIO"/>
    <x v="13"/>
    <s v="Material de consumo, escritório e limpeza"/>
    <n v="422522"/>
    <n v="-24.9"/>
    <s v="Baixa de Estoque cf. Relatorio de Saidas"/>
    <m/>
  </r>
  <r>
    <s v="Julho"/>
    <d v="2023-07-11T00:00:00"/>
    <s v="Paraisópolis"/>
    <s v="MATERIAL DE ESCRITÓRIO"/>
    <x v="13"/>
    <s v="Material de consumo, escritório e limpeza"/>
    <n v="422522"/>
    <n v="-5.3"/>
    <s v="Baixa de Estoque cf. Relatorio de Saidas"/>
    <m/>
  </r>
  <r>
    <s v="Julho"/>
    <d v="2023-07-11T00:00:00"/>
    <s v="Paraisópolis"/>
    <s v="MATERIAL DE ESCRITÓRIO"/>
    <x v="13"/>
    <s v="Material de consumo, escritório e limpeza"/>
    <n v="422522"/>
    <n v="-24.65"/>
    <s v="Baixa de Estoque cf. Relatorio de Saidas"/>
    <m/>
  </r>
  <r>
    <s v="Julho"/>
    <d v="2023-07-11T00:00:00"/>
    <s v="Paraisópolis"/>
    <s v="MATERIAL DE ESCRITÓRIO"/>
    <x v="13"/>
    <s v="Material de consumo, escritório e limpeza"/>
    <n v="422522"/>
    <n v="-24.02"/>
    <s v="Baixa de Estoque cf. Relatorio de Saidas"/>
    <m/>
  </r>
  <r>
    <s v="Julho"/>
    <d v="2023-07-11T00:00:00"/>
    <s v="Paraisópolis"/>
    <s v="MATERIAL DE ESCRITÓRIO"/>
    <x v="13"/>
    <s v="Material de consumo, escritório e limpeza"/>
    <n v="422522"/>
    <n v="-14.86"/>
    <s v="Baixa de Estoque cf. Relatorio de Saidas"/>
    <m/>
  </r>
  <r>
    <s v="Julho"/>
    <d v="2023-07-11T00:00:00"/>
    <s v="Paraisópolis"/>
    <s v="MATERIAL DE ESCRITÓRIO"/>
    <x v="13"/>
    <s v="Material de consumo, escritório e limpeza"/>
    <n v="422522"/>
    <n v="-6.78"/>
    <s v="Baixa de Estoque cf. Relatorio de Saidas"/>
    <m/>
  </r>
  <r>
    <s v="Julho"/>
    <d v="2023-07-31T00:00:00"/>
    <s v="Paraisópolis"/>
    <s v="MATERIAL DE ESCRITÓRIO"/>
    <x v="13"/>
    <s v="Material de consumo, escritório e limpeza"/>
    <n v="422522"/>
    <n v="-28.7"/>
    <s v="Baixa de Estoque cf. Relatorio de Saidas"/>
    <m/>
  </r>
  <r>
    <s v="Setembro"/>
    <d v="2023-09-04T00:00:00"/>
    <s v="Paraisópolis"/>
    <s v="MATERIAL DE ESCRITÓRIO"/>
    <x v="13"/>
    <s v="Material de consumo, escritório e limpeza"/>
    <s v="422522"/>
    <n v="-67.62"/>
    <s v="Baixa de Estoque cf. Relatorio de Saidas"/>
    <m/>
  </r>
  <r>
    <s v="Outubro"/>
    <d v="2023-10-20T00:00:00"/>
    <s v="Paraisópolis"/>
    <s v="MATERIAL DE ESCRITÓRIO"/>
    <x v="13"/>
    <s v="Material de consumo, escritório e limpeza"/>
    <s v="422522"/>
    <n v="-71.540000000000006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56.67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52.67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31.1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39.909999999999997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16.29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11.4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13.2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13.05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7.62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6.96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34.200000000000003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40.81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22.06"/>
    <s v="Baixa de Estoque cf. Relatorio de Saidas"/>
    <m/>
  </r>
  <r>
    <s v="Fevereiro"/>
    <d v="2023-02-13T00:00:00"/>
    <s v="Parelheiros"/>
    <s v="MATERIAL DE ESCRITÓRIO"/>
    <x v="13"/>
    <s v="Material de consumo, escritório e limpeza"/>
    <n v="422522"/>
    <n v="-29.1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74.75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25.5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1.69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9.99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0.92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66.79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44.77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5.64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31.35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8.72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4.18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30.11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22.8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2.58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7.18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7.329999999999998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7.38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0.86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1.4"/>
    <s v="Baixa de Estoque cf. Relatorio de Saidas"/>
    <m/>
  </r>
  <r>
    <s v="Março"/>
    <d v="2023-03-14T00:00:00"/>
    <s v="Parelheiros"/>
    <s v="MATERIAL DE ESCRITÓRIO"/>
    <x v="13"/>
    <s v="Material de consumo, escritório e limpeza"/>
    <n v="422522"/>
    <n v="-13.2"/>
    <s v="Baixa de Estoque cf. Relatorio de Saidas"/>
    <m/>
  </r>
  <r>
    <s v="Maio"/>
    <d v="2023-05-05T00:00:00"/>
    <s v="Parelheiros"/>
    <s v="MATERIAL DE ESCRITÓRIO"/>
    <x v="13"/>
    <s v="Material de consumo, escritório e limpeza"/>
    <n v="422522"/>
    <n v="-31.1"/>
    <s v="Baixa de Estoque cf. Relatorio de Saidas"/>
    <m/>
  </r>
  <r>
    <s v="Maio"/>
    <d v="2023-05-05T00:00:00"/>
    <s v="Parelheiros"/>
    <s v="MATERIAL DE ESCRITÓRIO"/>
    <x v="13"/>
    <s v="Material de consumo, escritório e limpeza"/>
    <n v="422522"/>
    <n v="-7.19"/>
    <s v="Baixa de Estoque cf. Relatorio de Saidas"/>
    <m/>
  </r>
  <r>
    <s v="Maio"/>
    <d v="2023-05-05T00:00:00"/>
    <s v="Parelheiros"/>
    <s v="MATERIAL DE ESCRITÓRIO"/>
    <x v="13"/>
    <s v="Material de consumo, escritório e limpeza"/>
    <n v="422522"/>
    <n v="-14.58"/>
    <s v="Baixa de Estoque cf. Relatorio de Saidas"/>
    <m/>
  </r>
  <r>
    <s v="Maio"/>
    <d v="2023-05-05T00:00:00"/>
    <s v="Parelheiros"/>
    <s v="MATERIAL DE ESCRITÓRIO"/>
    <x v="13"/>
    <s v="Material de consumo, escritório e limpeza"/>
    <n v="422522"/>
    <n v="-26"/>
    <s v="Baixa de Estoque cf. Relatorio de Saidas"/>
    <m/>
  </r>
  <r>
    <s v="Maio"/>
    <d v="2023-05-05T00:00:00"/>
    <s v="Parelheiros"/>
    <s v="MATERIAL DE ESCRITÓRIO"/>
    <x v="13"/>
    <s v="Material de consumo, escritório e limpeza"/>
    <n v="422522"/>
    <n v="-6.3"/>
    <s v="Baixa de Estoque cf. Relatorio de Saidas"/>
    <m/>
  </r>
  <r>
    <s v="Maio"/>
    <d v="2023-05-05T00:00:00"/>
    <s v="Parelheiros"/>
    <s v="MATERIAL DE ESCRITÓRIO"/>
    <x v="13"/>
    <s v="Material de consumo, escritório e limpeza"/>
    <n v="422522"/>
    <n v="-62.55"/>
    <s v="Baixa de Estoque cf. Relatorio de Saidas"/>
    <m/>
  </r>
  <r>
    <s v="Junho"/>
    <d v="2023-06-27T00:00:00"/>
    <s v="Parelheiros"/>
    <s v="MATERIAL DE ESCRITÓRIO"/>
    <x v="13"/>
    <s v="Material de consumo, escritório e limpeza"/>
    <n v="422522"/>
    <n v="-71.739999999999995"/>
    <s v="Baixa de Estoque cf. Relatorio de Saidas"/>
    <m/>
  </r>
  <r>
    <s v="Julho"/>
    <d v="2023-07-05T00:00:00"/>
    <s v="Parelheiros"/>
    <s v="MATERIAL DE ESCRITÓRIO"/>
    <x v="13"/>
    <s v="Material de consumo, escritório e limpeza"/>
    <n v="422522"/>
    <n v="-57.4"/>
    <s v="Baixa de Estoque cf. Relatorio de Saidas"/>
    <m/>
  </r>
  <r>
    <s v="Julho"/>
    <d v="2023-07-05T00:00:00"/>
    <s v="Parelheiros"/>
    <s v="MATERIAL DE ESCRITÓRIO"/>
    <x v="13"/>
    <s v="Material de consumo, escritório e limpeza"/>
    <n v="422522"/>
    <n v="-138.72999999999999"/>
    <s v="Baixa de Estoque cf. Relatorio de Saidas"/>
    <m/>
  </r>
  <r>
    <s v="Julho"/>
    <d v="2023-07-05T00:00:00"/>
    <s v="Parelheiros"/>
    <s v="MATERIAL DE ESCRITÓRIO"/>
    <x v="13"/>
    <s v="Material de consumo, escritório e limpeza"/>
    <n v="422522"/>
    <n v="-13.47"/>
    <s v="Baixa de Estoque cf. Relatorio de Saidas"/>
    <m/>
  </r>
  <r>
    <s v="Agosto"/>
    <d v="2023-08-14T00:00:00"/>
    <s v="Parelheiros"/>
    <s v="MATERIAL DE ESCRITÓRIO"/>
    <x v="13"/>
    <s v="Material de consumo, escritório e limpeza"/>
    <n v="422522"/>
    <n v="-19.72"/>
    <s v="Baixa de Estoque cf. Relatorio de Saidas"/>
    <m/>
  </r>
  <r>
    <s v="Agosto"/>
    <d v="2023-08-14T00:00:00"/>
    <s v="Parelheiros"/>
    <s v="MATERIAL DE ESCRITÓRIO"/>
    <x v="13"/>
    <s v="Material de consumo, escritório e limpeza"/>
    <n v="422522"/>
    <n v="-57.39"/>
    <s v="Baixa de Estoque cf. Relatorio de Saidas"/>
    <m/>
  </r>
  <r>
    <s v="Agosto"/>
    <d v="2023-08-14T00:00:00"/>
    <s v="Parelheiros"/>
    <s v="MATERIAL DE ESCRITÓRIO"/>
    <x v="13"/>
    <s v="Material de consumo, escritório e limpeza"/>
    <n v="422522"/>
    <n v="-13.62"/>
    <s v="Baixa de Estoque cf. Relatorio de Saidas"/>
    <m/>
  </r>
  <r>
    <s v="Agosto"/>
    <d v="2023-08-14T00:00:00"/>
    <s v="Parelheiros"/>
    <s v="MATERIAL DE ESCRITÓRIO"/>
    <x v="13"/>
    <s v="Material de consumo, escritório e limpeza"/>
    <n v="422522"/>
    <n v="-6.96"/>
    <s v="Baixa de Estoque cf. Relatorio de Saidas"/>
    <m/>
  </r>
  <r>
    <s v="Setembro"/>
    <d v="2023-09-04T00:00:00"/>
    <s v="Parelheiros"/>
    <s v="MATERIAL DE ESCRITÓRIO"/>
    <x v="13"/>
    <s v="Material de consumo, escritório e limpeza"/>
    <s v="422522"/>
    <n v="-9.69"/>
    <s v="Baixa de Estoque cf. Relatorio de Saidas"/>
    <m/>
  </r>
  <r>
    <s v="Setembro"/>
    <d v="2023-09-04T00:00:00"/>
    <s v="Parelheiros"/>
    <s v="MATERIAL DE ESCRITÓRIO"/>
    <x v="13"/>
    <s v="Material de consumo, escritório e limpeza"/>
    <s v="422522"/>
    <n v="-19.579999999999998"/>
    <s v="Baixa de Estoque cf. Relatorio de Saidas"/>
    <m/>
  </r>
  <r>
    <s v="Setembro"/>
    <d v="2023-09-04T00:00:00"/>
    <s v="Parelheiros"/>
    <s v="MATERIAL DE ESCRITÓRIO"/>
    <x v="13"/>
    <s v="Material de consumo, escritório e limpeza"/>
    <s v="422522"/>
    <n v="-5.45"/>
    <s v="Baixa de Estoque cf. Relatorio de Saidas"/>
    <m/>
  </r>
  <r>
    <s v="Setembro"/>
    <d v="2023-09-04T00:00:00"/>
    <s v="Parelheiros"/>
    <s v="MATERIAL DE ESCRITÓRIO"/>
    <x v="13"/>
    <s v="Material de consumo, escritório e limpeza"/>
    <s v="422522"/>
    <n v="-47.17"/>
    <s v="Baixa de Estoque cf. Relatorio de Saidas"/>
    <m/>
  </r>
  <r>
    <s v="Setembro"/>
    <d v="2023-09-04T00:00:00"/>
    <s v="Parelheiros"/>
    <s v="MATERIAL DE ESCRITÓRIO"/>
    <x v="13"/>
    <s v="Material de consumo, escritório e limpeza"/>
    <s v="422522"/>
    <n v="-47.37"/>
    <s v="Baixa de Estoque cf. Relatorio de Saidas"/>
    <m/>
  </r>
  <r>
    <s v="Setembro"/>
    <d v="2023-09-04T00:00:00"/>
    <s v="Parelheiros"/>
    <s v="MATERIAL DE ESCRITÓRIO"/>
    <x v="13"/>
    <s v="Material de consumo, escritório e limpeza"/>
    <s v="422522"/>
    <n v="-20.18"/>
    <s v="Baixa de Estoque cf. Relatorio de Saidas"/>
    <m/>
  </r>
  <r>
    <s v="Setembro"/>
    <d v="2023-09-04T00:00:00"/>
    <s v="Parelheiros"/>
    <s v="MATERIAL DE ESCRITÓRIO"/>
    <x v="13"/>
    <s v="Material de consumo, escritório e limpeza"/>
    <s v="422522"/>
    <n v="-36.549999999999997"/>
    <s v="Baixa de Estoque cf. Relatorio de Saidas"/>
    <m/>
  </r>
  <r>
    <s v="Outubro"/>
    <d v="2023-10-10T00:00:00"/>
    <s v="Parelheiros"/>
    <s v="MATERIAL DE ESCRITÓRIO"/>
    <x v="13"/>
    <s v="Material de consumo, escritório e limpeza"/>
    <s v="422522"/>
    <n v="-54.77"/>
    <s v="Baixa de Estoque cf. Relatorio de Saidas"/>
    <m/>
  </r>
  <r>
    <s v="Outubro"/>
    <d v="2023-10-10T00:00:00"/>
    <s v="Parelheiros"/>
    <s v="MATERIAL DE ESCRITÓRIO"/>
    <x v="13"/>
    <s v="Material de consumo, escritório e limpeza"/>
    <s v="422522"/>
    <n v="-10.9"/>
    <s v="Baixa de Estoque cf. Relatorio de Saidas"/>
    <m/>
  </r>
  <r>
    <s v="Outubro"/>
    <d v="2023-10-10T00:00:00"/>
    <s v="Parelheiros"/>
    <s v="MATERIAL DE ESCRITÓRIO"/>
    <x v="13"/>
    <s v="Material de consumo, escritório e limpeza"/>
    <s v="422522"/>
    <n v="-34.950000000000003"/>
    <s v="Baixa de Estoque cf. Relatorio de Saidas"/>
    <m/>
  </r>
  <r>
    <s v="Outubro"/>
    <d v="2023-10-10T00:00:00"/>
    <s v="Parelheiros"/>
    <s v="MATERIAL DE ESCRITÓRIO"/>
    <x v="13"/>
    <s v="Material de consumo, escritório e limpeza"/>
    <s v="422522"/>
    <n v="-55.73"/>
    <s v="Baixa de Estoque cf. Relatorio de Saidas"/>
    <m/>
  </r>
  <r>
    <s v="Outubro"/>
    <d v="2023-10-10T00:00:00"/>
    <s v="Parelheiros"/>
    <s v="MATERIAL DE ESCRITÓRIO"/>
    <x v="13"/>
    <s v="Material de consumo, escritório e limpeza"/>
    <s v="422522"/>
    <n v="-15.55"/>
    <s v="Baixa de Estoque cf. Relatorio de Saidas"/>
    <m/>
  </r>
  <r>
    <s v="Outubro"/>
    <d v="2023-10-10T00:00:00"/>
    <s v="Parelheiros"/>
    <s v="MATERIAL DE ESCRITÓRIO"/>
    <x v="13"/>
    <s v="Material de consumo, escritório e limpeza"/>
    <s v="422522"/>
    <n v="-41.67"/>
    <s v="Baixa de Estoque cf. Relatorio de Saidas"/>
    <m/>
  </r>
  <r>
    <s v="Outubro"/>
    <d v="2023-10-27T00:00:00"/>
    <s v="Parelheiros"/>
    <s v="MATERIAL DE ESCRITÓRIO"/>
    <x v="13"/>
    <s v="Material de consumo, escritório e limpeza"/>
    <s v="422522"/>
    <n v="-19.09"/>
    <s v="Baixa de Estoque cf. Relatorio de Saidas"/>
    <m/>
  </r>
  <r>
    <s v="Novembro"/>
    <d v="2023-11-07T00:00:00"/>
    <s v="Parelheiros"/>
    <s v="MATERIAL DE ESCRITÓRIO"/>
    <x v="13"/>
    <s v="Material de consumo, escritório e limpeza"/>
    <s v="422522"/>
    <n v="-66"/>
    <s v="Baixa de Estoque cf. Relatorio de Saidas"/>
    <m/>
  </r>
  <r>
    <s v="Novembro"/>
    <d v="2023-11-07T00:00:00"/>
    <s v="Parelheiros"/>
    <s v="MATERIAL DE ESCRITÓRIO"/>
    <x v="13"/>
    <s v="Material de consumo, escritório e limpeza"/>
    <s v="422522"/>
    <n v="-268.8"/>
    <s v="Baixa de Estoque cf. Relatorio de Saidas"/>
    <m/>
  </r>
  <r>
    <s v="Fevereiro"/>
    <d v="2023-02-13T00:00:00"/>
    <s v="Parque Anhanguera"/>
    <s v="MATERIAL DE ESCRITÓRIO"/>
    <x v="13"/>
    <s v="Material de consumo, escritório e limpeza"/>
    <n v="422522"/>
    <n v="-113.35"/>
    <s v="Baixa de Estoque cf. Relatorio de Saidas"/>
    <m/>
  </r>
  <r>
    <s v="Junho"/>
    <d v="2023-06-13T00:00:00"/>
    <s v="Parque Anhanguera"/>
    <s v="MATERIAL DE ESCRITÓRIO"/>
    <x v="13"/>
    <s v="Material de consumo, escritório e limpeza"/>
    <n v="422522"/>
    <n v="-39.76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41.7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17.329999999999998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119.6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14.3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139.54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62.56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33.72"/>
    <s v="Baixa de Estoque cf. Relatorio de Saidas"/>
    <m/>
  </r>
  <r>
    <s v="Março"/>
    <d v="2023-03-14T00:00:00"/>
    <s v="Parque São Carlos"/>
    <s v="MATERIAL DE ESCRITÓRIO"/>
    <x v="13"/>
    <s v="Material de consumo, escritório e limpeza"/>
    <n v="422522"/>
    <n v="-26.4"/>
    <s v="Baixa de Estoque cf. Relatorio de Saidas"/>
    <m/>
  </r>
  <r>
    <s v="Março"/>
    <d v="2023-03-20T00:00:00"/>
    <s v="Parque São Carlos"/>
    <s v="MATERIAL DE ESCRITÓRIO"/>
    <x v="13"/>
    <s v="Material de consumo, escritório e limpeza"/>
    <n v="422522"/>
    <n v="-18.47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46.9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41.7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17.329999999999998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54.76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8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8.01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29.9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2.4700000000000002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9.98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2.88"/>
    <s v="Baixa de Estoque cf. Relatorio de Saidas"/>
    <m/>
  </r>
  <r>
    <s v="Abril"/>
    <d v="2023-04-12T00:00:00"/>
    <s v="Parque São Carlos"/>
    <s v="MATERIAL DE ESCRITÓRIO"/>
    <x v="13"/>
    <s v="Material de consumo, escritório e limpeza"/>
    <n v="422522"/>
    <n v="-6.82"/>
    <s v="Baixa de Estoque cf. Relatorio de Saidas"/>
    <m/>
  </r>
  <r>
    <s v="Maio"/>
    <d v="2023-05-11T00:00:00"/>
    <s v="Parque São Carlos"/>
    <s v="MATERIAL DE ESCRITÓRIO"/>
    <x v="13"/>
    <s v="Material de consumo, escritório e limpeza"/>
    <n v="422522"/>
    <n v="-41.7"/>
    <s v="Baixa de Estoque cf. Relatorio de Saidas"/>
    <m/>
  </r>
  <r>
    <s v="Maio"/>
    <d v="2023-05-17T00:00:00"/>
    <s v="Parque São Carlos"/>
    <s v="MATERIAL DE ESCRITÓRIO"/>
    <x v="13"/>
    <s v="Material de consumo, escritório e limpeza"/>
    <n v="422522"/>
    <n v="-90"/>
    <s v="Baixa de Estoque cf. Relatorio de Saidas"/>
    <m/>
  </r>
  <r>
    <s v="Julho"/>
    <d v="2023-07-05T00:00:00"/>
    <s v="Parque São Carlos"/>
    <s v="MATERIAL DE ESCRITÓRIO"/>
    <x v="13"/>
    <s v="Material de consumo, escritório e limpeza"/>
    <n v="422522"/>
    <n v="-24.15"/>
    <s v="Baixa de Estoque cf. Relatorio de Saidas"/>
    <m/>
  </r>
  <r>
    <s v="Julho"/>
    <d v="2023-07-05T00:00:00"/>
    <s v="Parque São Carlos"/>
    <s v="MATERIAL DE ESCRITÓRIO"/>
    <x v="13"/>
    <s v="Material de consumo, escritório e limpeza"/>
    <n v="422522"/>
    <n v="-48.78"/>
    <s v="Baixa de Estoque cf. Relatorio de Saidas"/>
    <m/>
  </r>
  <r>
    <s v="Julho"/>
    <d v="2023-07-05T00:00:00"/>
    <s v="Parque São Carlos"/>
    <s v="MATERIAL DE ESCRITÓRIO"/>
    <x v="13"/>
    <s v="Material de consumo, escritório e limpeza"/>
    <n v="422522"/>
    <n v="-27.38"/>
    <s v="Baixa de Estoque cf. Relatorio de Saidas"/>
    <m/>
  </r>
  <r>
    <s v="Julho"/>
    <d v="2023-07-10T00:00:00"/>
    <s v="Parque São Carlos"/>
    <s v="MATERIAL DE ESCRITÓRIO"/>
    <x v="13"/>
    <s v="Material de consumo, escritório e limpeza"/>
    <n v="422522"/>
    <n v="-255.65"/>
    <s v="Baixa de Estoque cf. Relatorio de Saidas"/>
    <m/>
  </r>
  <r>
    <s v="Julho"/>
    <d v="2023-07-10T00:00:00"/>
    <s v="Parque São Carlos"/>
    <s v="MATERIAL DE ESCRITÓRIO"/>
    <x v="13"/>
    <s v="Material de consumo, escritório e limpeza"/>
    <n v="422522"/>
    <n v="-21.91"/>
    <s v="Baixa de Estoque cf. Relatorio de Saidas"/>
    <m/>
  </r>
  <r>
    <s v="Agosto"/>
    <d v="2023-08-09T00:00:00"/>
    <s v="Parque São Carlos"/>
    <s v="MATERIAL DE ESCRITÓRIO"/>
    <x v="13"/>
    <s v="Material de consumo, escritório e limpeza"/>
    <n v="422522"/>
    <n v="-4.8"/>
    <s v="Baixa de Estoque cf. Relatorio de Saidas"/>
    <m/>
  </r>
  <r>
    <s v="Agosto"/>
    <d v="2023-08-09T00:00:00"/>
    <s v="Parque São Carlos"/>
    <s v="MATERIAL DE ESCRITÓRIO"/>
    <x v="13"/>
    <s v="Material de consumo, escritório e limpeza"/>
    <n v="422522"/>
    <n v="-6.2"/>
    <s v="Baixa de Estoque cf. Relatorio de Saidas"/>
    <m/>
  </r>
  <r>
    <s v="Agosto"/>
    <d v="2023-08-09T00:00:00"/>
    <s v="Parque São Carlos"/>
    <s v="MATERIAL DE ESCRITÓRIO"/>
    <x v="13"/>
    <s v="Material de consumo, escritório e limpeza"/>
    <n v="422522"/>
    <n v="-4.82"/>
    <s v="Baixa de Estoque cf. Relatorio de Saidas"/>
    <m/>
  </r>
  <r>
    <s v="Agosto"/>
    <d v="2023-08-09T00:00:00"/>
    <s v="Parque São Carlos"/>
    <s v="MATERIAL DE ESCRITÓRIO"/>
    <x v="13"/>
    <s v="Material de consumo, escritório e limpeza"/>
    <n v="422522"/>
    <n v="-4.82"/>
    <s v="Baixa de Estoque cf. Relatorio de Saidas"/>
    <m/>
  </r>
  <r>
    <s v="Agosto"/>
    <d v="2023-08-09T00:00:00"/>
    <s v="Parque São Carlos"/>
    <s v="MATERIAL DE ESCRITÓRIO"/>
    <x v="13"/>
    <s v="Material de consumo, escritório e limpeza"/>
    <n v="422522"/>
    <n v="-112.69"/>
    <s v="Baixa de Estoque cf. Relatorio de Saidas"/>
    <m/>
  </r>
  <r>
    <s v="Agosto"/>
    <d v="2023-08-09T00:00:00"/>
    <s v="Parque São Carlos"/>
    <s v="MATERIAL DE ESCRITÓRIO"/>
    <x v="13"/>
    <s v="Material de consumo, escritório e limpeza"/>
    <n v="422522"/>
    <n v="-52.53"/>
    <s v="Baixa de Estoque cf. Relatorio de Saidas"/>
    <m/>
  </r>
  <r>
    <s v="Agosto"/>
    <d v="2023-08-09T00:00:00"/>
    <s v="Parque São Carlos"/>
    <s v="MATERIAL DE ESCRITÓRIO"/>
    <x v="13"/>
    <s v="Material de consumo, escritório e limpeza"/>
    <n v="422522"/>
    <n v="-2.5499999999999998"/>
    <s v="Baixa de Estoque cf. Relatorio de Saidas"/>
    <m/>
  </r>
  <r>
    <s v="Setembro"/>
    <d v="2023-09-11T00:00:00"/>
    <s v="Parque São Carlos"/>
    <s v="MATERIAL DE ESCRITÓRIO"/>
    <x v="13"/>
    <s v="Material de consumo, escritório e limpeza"/>
    <s v="422522"/>
    <n v="-13.47"/>
    <s v="Baixa de Estoque cf. Relatorio de Saidas"/>
    <m/>
  </r>
  <r>
    <s v="Setembro"/>
    <d v="2023-09-11T00:00:00"/>
    <s v="Parque São Carlos"/>
    <s v="MATERIAL DE ESCRITÓRIO"/>
    <x v="13"/>
    <s v="Material de consumo, escritório e limpeza"/>
    <s v="422522"/>
    <n v="-112.69"/>
    <s v="Baixa de Estoque cf. Relatorio de Saidas"/>
    <m/>
  </r>
  <r>
    <s v="Setembro"/>
    <d v="2023-09-11T00:00:00"/>
    <s v="Parque São Carlos"/>
    <s v="MATERIAL DE ESCRITÓRIO"/>
    <x v="13"/>
    <s v="Material de consumo, escritório e limpeza"/>
    <s v="422522"/>
    <n v="-9.69"/>
    <s v="Baixa de Estoque cf. Relatorio de Saidas"/>
    <m/>
  </r>
  <r>
    <s v="Outubro"/>
    <d v="2023-10-09T00:00:00"/>
    <s v="Parque São Carlos"/>
    <s v="MATERIAL DE ESCRITÓRIO"/>
    <x v="13"/>
    <s v="Material de consumo, escritório e limpeza"/>
    <s v="422522"/>
    <n v="-27.38"/>
    <s v="Baixa de Estoque cf. Relatorio de Saidas"/>
    <m/>
  </r>
  <r>
    <s v="Outubro"/>
    <d v="2023-10-09T00:00:00"/>
    <s v="Parque São Carlos"/>
    <s v="MATERIAL DE ESCRITÓRIO"/>
    <x v="13"/>
    <s v="Material de consumo, escritório e limpeza"/>
    <s v="422522"/>
    <n v="-45.08"/>
    <s v="Baixa de Estoque cf. Relatorio de Saidas"/>
    <m/>
  </r>
  <r>
    <s v="Outubro"/>
    <d v="2023-10-09T00:00:00"/>
    <s v="Parque São Carlos"/>
    <s v="MATERIAL DE ESCRITÓRIO"/>
    <x v="13"/>
    <s v="Material de consumo, escritório e limpeza"/>
    <s v="422522"/>
    <n v="-55.73"/>
    <s v="Baixa de Estoque cf. Relatorio de Saidas"/>
    <m/>
  </r>
  <r>
    <s v="Outubro"/>
    <d v="2023-10-09T00:00:00"/>
    <s v="Parque São Carlos"/>
    <s v="MATERIAL DE ESCRITÓRIO"/>
    <x v="13"/>
    <s v="Material de consumo, escritório e limpeza"/>
    <s v="422522"/>
    <n v="-33.630000000000003"/>
    <s v="Baixa de Estoque cf. Relatorio de Saidas"/>
    <m/>
  </r>
  <r>
    <s v="Outubro"/>
    <d v="2023-10-17T00:00:00"/>
    <s v="Parque São Carlos"/>
    <s v="MATERIAL DE ESCRITÓRIO"/>
    <x v="13"/>
    <s v="Material de consumo, escritório e limpeza"/>
    <s v="422522"/>
    <n v="-24.09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31.1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22.8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15.2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89.7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418.6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7.41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27.16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7.62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208.49"/>
    <s v="Baixa de Estoque cf. Relatorio de Saidas"/>
    <m/>
  </r>
  <r>
    <s v="Fevereiro"/>
    <d v="2023-02-13T00:00:00"/>
    <s v="Parque Veredas"/>
    <s v="MATERIAL DE ESCRITÓRIO"/>
    <x v="13"/>
    <s v="Material de consumo, escritório e limpeza"/>
    <n v="422522"/>
    <n v="-26"/>
    <s v="Baixa de Estoque cf. Relatorio de Saidas"/>
    <m/>
  </r>
  <r>
    <s v="Maio"/>
    <d v="2023-05-05T00:00:00"/>
    <s v="Parque Veredas"/>
    <s v="MATERIAL DE ESCRITÓRIO"/>
    <x v="13"/>
    <s v="Material de consumo, escritório e limpeza"/>
    <n v="422522"/>
    <n v="-208.49"/>
    <s v="Baixa de Estoque cf. Relatorio de Saidas"/>
    <m/>
  </r>
  <r>
    <s v="Maio"/>
    <d v="2023-05-05T00:00:00"/>
    <s v="Parque Veredas"/>
    <s v="MATERIAL DE ESCRITÓRIO"/>
    <x v="13"/>
    <s v="Material de consumo, escritório e limpeza"/>
    <n v="422522"/>
    <n v="-7.4"/>
    <s v="Baixa de Estoque cf. Relatorio de Saidas"/>
    <m/>
  </r>
  <r>
    <s v="Maio"/>
    <d v="2023-05-05T00:00:00"/>
    <s v="Parque Veredas"/>
    <s v="MATERIAL DE ESCRITÓRIO"/>
    <x v="13"/>
    <s v="Material de consumo, escritório e limpeza"/>
    <n v="422522"/>
    <n v="-8.9700000000000006"/>
    <s v="Baixa de Estoque cf. Relatorio de Saidas"/>
    <m/>
  </r>
  <r>
    <s v="Maio"/>
    <d v="2023-05-05T00:00:00"/>
    <s v="Parque Veredas"/>
    <s v="MATERIAL DE ESCRITÓRIO"/>
    <x v="13"/>
    <s v="Material de consumo, escritório e limpeza"/>
    <n v="422522"/>
    <n v="-83.93"/>
    <s v="Baixa de Estoque cf. Relatorio de Saidas"/>
    <m/>
  </r>
  <r>
    <s v="Maio"/>
    <d v="2023-05-17T00:00:00"/>
    <s v="Parque Veredas"/>
    <s v="MATERIAL DE ESCRITÓRIO"/>
    <x v="13"/>
    <s v="Material de consumo, escritório e limpeza"/>
    <n v="422522"/>
    <n v="-133.30000000000001"/>
    <s v="Baixa de Estoque cf. Relatorio de Saidas"/>
    <m/>
  </r>
  <r>
    <s v="Maio"/>
    <d v="2023-05-31T00:00:00"/>
    <s v="Parque Veredas"/>
    <s v="MATERIAL DE ESCRITÓRIO"/>
    <x v="13"/>
    <s v="Material de consumo, escritório e limpeza"/>
    <n v="422522"/>
    <n v="-51"/>
    <s v="Baixa de Estoque cf. Relatorio de Saidas"/>
    <m/>
  </r>
  <r>
    <s v="Julho"/>
    <d v="2023-07-05T00:00:00"/>
    <s v="Parque Veredas"/>
    <s v="MATERIAL DE ESCRITÓRIO"/>
    <x v="13"/>
    <s v="Material de consumo, escritório e limpeza"/>
    <n v="422522"/>
    <n v="-113.98"/>
    <s v="Baixa de Estoque cf. Relatorio de Saidas"/>
    <m/>
  </r>
  <r>
    <s v="Julho"/>
    <d v="2023-07-05T00:00:00"/>
    <s v="Parque Veredas"/>
    <s v="MATERIAL DE ESCRITÓRIO"/>
    <x v="13"/>
    <s v="Material de consumo, escritório e limpeza"/>
    <n v="422522"/>
    <n v="-22.5"/>
    <s v="Baixa de Estoque cf. Relatorio de Saidas"/>
    <m/>
  </r>
  <r>
    <s v="Julho"/>
    <d v="2023-07-05T00:00:00"/>
    <s v="Parque Veredas"/>
    <s v="MATERIAL DE ESCRITÓRIO"/>
    <x v="13"/>
    <s v="Material de consumo, escritório e limpeza"/>
    <n v="422522"/>
    <n v="-14.86"/>
    <s v="Baixa de Estoque cf. Relatorio de Saidas"/>
    <m/>
  </r>
  <r>
    <s v="Julho"/>
    <d v="2023-07-05T00:00:00"/>
    <s v="Parque Veredas"/>
    <s v="MATERIAL DE ESCRITÓRIO"/>
    <x v="13"/>
    <s v="Material de consumo, escritório e limpeza"/>
    <n v="422522"/>
    <n v="-4.7300000000000004"/>
    <s v="Baixa de Estoque cf. Relatorio de Saidas"/>
    <m/>
  </r>
  <r>
    <s v="Julho"/>
    <d v="2023-07-05T00:00:00"/>
    <s v="Parque Veredas"/>
    <s v="MATERIAL DE ESCRITÓRIO"/>
    <x v="13"/>
    <s v="Material de consumo, escritório e limpeza"/>
    <n v="422522"/>
    <n v="-43.05"/>
    <s v="Baixa de Estoque cf. Relatorio de Saidas"/>
    <m/>
  </r>
  <r>
    <s v="Julho"/>
    <d v="2023-07-05T00:00:00"/>
    <s v="Parque Veredas"/>
    <s v="MATERIAL DE ESCRITÓRIO"/>
    <x v="13"/>
    <s v="Material de consumo, escritório e limpeza"/>
    <n v="422522"/>
    <n v="-138.72999999999999"/>
    <s v="Baixa de Estoque cf. Relatorio de Saidas"/>
    <m/>
  </r>
  <r>
    <s v="Agosto"/>
    <d v="2023-08-09T00:00:00"/>
    <s v="Parque Veredas"/>
    <s v="MATERIAL DE ESCRITÓRIO"/>
    <x v="13"/>
    <s v="Material de consumo, escritório e limpeza"/>
    <n v="422522"/>
    <n v="-112.69"/>
    <s v="Baixa de Estoque cf. Relatorio de Saidas"/>
    <m/>
  </r>
  <r>
    <s v="Agosto"/>
    <d v="2023-08-09T00:00:00"/>
    <s v="Parque Veredas"/>
    <s v="MATERIAL DE ESCRITÓRIO"/>
    <x v="13"/>
    <s v="Material de consumo, escritório e limpeza"/>
    <n v="422522"/>
    <n v="-14.09"/>
    <s v="Baixa de Estoque cf. Relatorio de Saidas"/>
    <m/>
  </r>
  <r>
    <s v="Agosto"/>
    <d v="2023-08-09T00:00:00"/>
    <s v="Parque Veredas"/>
    <s v="MATERIAL DE ESCRITÓRIO"/>
    <x v="13"/>
    <s v="Material de consumo, escritório e limpeza"/>
    <n v="422522"/>
    <n v="-2.96"/>
    <s v="Baixa de Estoque cf. Relatorio de Saidas"/>
    <m/>
  </r>
  <r>
    <s v="Agosto"/>
    <d v="2023-08-09T00:00:00"/>
    <s v="Parque Veredas"/>
    <s v="MATERIAL DE ESCRITÓRIO"/>
    <x v="13"/>
    <s v="Material de consumo, escritório e limpeza"/>
    <n v="422522"/>
    <n v="-14.65"/>
    <s v="Baixa de Estoque cf. Relatorio de Saidas"/>
    <m/>
  </r>
  <r>
    <s v="Agosto"/>
    <d v="2023-08-09T00:00:00"/>
    <s v="Parque Veredas"/>
    <s v="MATERIAL DE ESCRITÓRIO"/>
    <x v="13"/>
    <s v="Material de consumo, escritório e limpeza"/>
    <n v="422522"/>
    <n v="-16.510000000000002"/>
    <s v="Baixa de Estoque cf. Relatorio de Saidas"/>
    <m/>
  </r>
  <r>
    <s v="Agosto"/>
    <d v="2023-08-09T00:00:00"/>
    <s v="Parque Veredas"/>
    <s v="MATERIAL DE ESCRITÓRIO"/>
    <x v="13"/>
    <s v="Material de consumo, escritório e limpeza"/>
    <n v="422522"/>
    <n v="-28.7"/>
    <s v="Baixa de Estoque cf. Relatorio de Saidas"/>
    <m/>
  </r>
  <r>
    <s v="Agosto"/>
    <d v="2023-08-09T00:00:00"/>
    <s v="Parque Veredas"/>
    <s v="MATERIAL DE ESCRITÓRIO"/>
    <x v="13"/>
    <s v="Material de consumo, escritório e limpeza"/>
    <n v="422522"/>
    <n v="-125.65"/>
    <s v="Baixa de Estoque cf. Relatorio de Saidas"/>
    <m/>
  </r>
  <r>
    <s v="Setembro"/>
    <d v="2023-09-06T00:00:00"/>
    <s v="Parque Veredas"/>
    <s v="MATERIAL DE ESCRITÓRIO"/>
    <x v="13"/>
    <s v="Material de consumo, escritório e limpeza"/>
    <s v="422522"/>
    <n v="-112.69"/>
    <s v="Baixa de Estoque cf. Relatorio de Saidas"/>
    <m/>
  </r>
  <r>
    <s v="Setembro"/>
    <d v="2023-09-06T00:00:00"/>
    <s v="Parque Veredas"/>
    <s v="MATERIAL DE ESCRITÓRIO"/>
    <x v="13"/>
    <s v="Material de consumo, escritório e limpeza"/>
    <s v="422522"/>
    <n v="-29.37"/>
    <s v="Baixa de Estoque cf. Relatorio de Saidas"/>
    <m/>
  </r>
  <r>
    <s v="Setembro"/>
    <d v="2023-09-06T00:00:00"/>
    <s v="Parque Veredas"/>
    <s v="MATERIAL DE ESCRITÓRIO"/>
    <x v="13"/>
    <s v="Material de consumo, escritório e limpeza"/>
    <s v="422522"/>
    <n v="-16.350000000000001"/>
    <s v="Baixa de Estoque cf. Relatorio de Saidas"/>
    <m/>
  </r>
  <r>
    <s v="Setembro"/>
    <d v="2023-09-06T00:00:00"/>
    <s v="Parque Veredas"/>
    <s v="MATERIAL DE ESCRITÓRIO"/>
    <x v="13"/>
    <s v="Material de consumo, escritório e limpeza"/>
    <s v="422522"/>
    <n v="-55.73"/>
    <s v="Baixa de Estoque cf. Relatorio de Saidas"/>
    <m/>
  </r>
  <r>
    <s v="Setembro"/>
    <d v="2023-09-06T00:00:00"/>
    <s v="Parque Veredas"/>
    <s v="MATERIAL DE ESCRITÓRIO"/>
    <x v="13"/>
    <s v="Material de consumo, escritório e limpeza"/>
    <s v="422522"/>
    <n v="-250.73"/>
    <s v="Baixa de Estoque cf. Relatorio de Saidas"/>
    <m/>
  </r>
  <r>
    <s v="Setembro"/>
    <d v="2023-09-06T00:00:00"/>
    <s v="Parque Veredas"/>
    <s v="MATERIAL DE ESCRITÓRIO"/>
    <x v="13"/>
    <s v="Material de consumo, escritório e limpeza"/>
    <s v="422522"/>
    <n v="-46.6"/>
    <s v="Baixa de Estoque cf. Relatorio de Saidas"/>
    <m/>
  </r>
  <r>
    <s v="Novembro"/>
    <d v="2023-11-16T00:00:00"/>
    <s v="Parque Veredas"/>
    <s v="MATERIAL DE ESCRITÓRIO"/>
    <x v="13"/>
    <s v="Material de consumo, escritório e limpeza"/>
    <s v="422522"/>
    <n v="-2.6"/>
    <s v="Baixa de Estoque cf. Relatorio de Saidas"/>
    <m/>
  </r>
  <r>
    <s v="Novembro"/>
    <d v="2023-11-16T00:00:00"/>
    <s v="Parque Veredas"/>
    <s v="MATERIAL DE ESCRITÓRIO"/>
    <x v="13"/>
    <s v="Material de consumo, escritório e limpeza"/>
    <s v="422522"/>
    <n v="-5.45"/>
    <s v="Baixa de Estoque cf. Relatorio de Saidas"/>
    <m/>
  </r>
  <r>
    <s v="Novembro"/>
    <d v="2023-11-16T00:00:00"/>
    <s v="Parque Veredas"/>
    <s v="MATERIAL DE ESCRITÓRIO"/>
    <x v="13"/>
    <s v="Material de consumo, escritório e limpeza"/>
    <s v="422522"/>
    <n v="-8.26"/>
    <s v="Baixa de Estoque cf. Relatorio de Saidas"/>
    <m/>
  </r>
  <r>
    <s v="Fevereiro"/>
    <d v="2023-02-23T00:00:00"/>
    <s v="Penha"/>
    <s v="MATERIAL DE ESCRITÓRIO"/>
    <x v="13"/>
    <s v="Material de consumo, escritório e limpeza"/>
    <n v="422522"/>
    <n v="-8.5"/>
    <s v="Baixa de Estoque cf. Relatorio de Saidas"/>
    <m/>
  </r>
  <r>
    <s v="Fevereiro"/>
    <d v="2023-02-23T00:00:00"/>
    <s v="Penha"/>
    <s v="MATERIAL DE ESCRITÓRIO"/>
    <x v="13"/>
    <s v="Material de consumo, escritório e limpeza"/>
    <n v="422522"/>
    <n v="-4.1100000000000003"/>
    <s v="Baixa de Estoque cf. Relatorio de Saidas"/>
    <m/>
  </r>
  <r>
    <s v="Fevereiro"/>
    <d v="2023-02-23T00:00:00"/>
    <s v="Penha"/>
    <s v="MATERIAL DE ESCRITÓRIO"/>
    <x v="13"/>
    <s v="Material de consumo, escritório e limpeza"/>
    <n v="422522"/>
    <n v="-36.76"/>
    <s v="Baixa de Estoque cf. Relatorio de Saidas"/>
    <m/>
  </r>
  <r>
    <s v="Fevereiro"/>
    <d v="2023-02-23T00:00:00"/>
    <s v="Penha"/>
    <s v="MATERIAL DE ESCRITÓRIO"/>
    <x v="13"/>
    <s v="Material de consumo, escritório e limpeza"/>
    <n v="422522"/>
    <n v="-22.67"/>
    <s v="Baixa de Estoque cf. Relatorio de Saidas"/>
    <m/>
  </r>
  <r>
    <s v="Fevereiro"/>
    <d v="2023-02-23T00:00:00"/>
    <s v="Penha"/>
    <s v="MATERIAL DE ESCRITÓRIO"/>
    <x v="13"/>
    <s v="Material de consumo, escritório e limpeza"/>
    <n v="422522"/>
    <n v="-5.08"/>
    <s v="Baixa de Estoque cf. Relatorio de Saidas"/>
    <m/>
  </r>
  <r>
    <s v="Fevereiro"/>
    <d v="2023-02-23T00:00:00"/>
    <s v="Penha"/>
    <s v="MATERIAL DE ESCRITÓRIO"/>
    <x v="13"/>
    <s v="Material de consumo, escritório e limpeza"/>
    <n v="422522"/>
    <n v="-28.6"/>
    <s v="Baixa de Estoque cf. Relatorio de Saidas"/>
    <m/>
  </r>
  <r>
    <s v="Março"/>
    <d v="2023-03-20T00:00:00"/>
    <s v="Penha"/>
    <s v="MATERIAL DE ESCRITÓRIO"/>
    <x v="13"/>
    <s v="Material de consumo, escritório e limpeza"/>
    <n v="422522"/>
    <n v="-208.49"/>
    <s v="Baixa de Estoque cf. Relatorio de Saidas"/>
    <m/>
  </r>
  <r>
    <s v="Abril"/>
    <d v="2023-04-12T00:00:00"/>
    <s v="Penha"/>
    <s v="MATERIAL DE ESCRITÓRIO"/>
    <x v="13"/>
    <s v="Material de consumo, escritório e limpeza"/>
    <n v="422522"/>
    <n v="-19.2"/>
    <s v="Baixa de Estoque cf. Relatorio de Saidas"/>
    <m/>
  </r>
  <r>
    <s v="Abril"/>
    <d v="2023-04-12T00:00:00"/>
    <s v="Penha"/>
    <s v="MATERIAL DE ESCRITÓRIO"/>
    <x v="13"/>
    <s v="Material de consumo, escritório e limpeza"/>
    <n v="422522"/>
    <n v="-9.98"/>
    <s v="Baixa de Estoque cf. Relatorio de Saidas"/>
    <m/>
  </r>
  <r>
    <s v="Abril"/>
    <d v="2023-04-12T00:00:00"/>
    <s v="Penha"/>
    <s v="MATERIAL DE ESCRITÓRIO"/>
    <x v="13"/>
    <s v="Material de consumo, escritório e limpeza"/>
    <n v="422522"/>
    <n v="-6.82"/>
    <s v="Baixa de Estoque cf. Relatorio de Saidas"/>
    <m/>
  </r>
  <r>
    <s v="Abril"/>
    <d v="2023-04-12T00:00:00"/>
    <s v="Penha"/>
    <s v="MATERIAL DE ESCRITÓRIO"/>
    <x v="13"/>
    <s v="Material de consumo, escritório e limpeza"/>
    <n v="422522"/>
    <n v="-27.38"/>
    <s v="Baixa de Estoque cf. Relatorio de Saidas"/>
    <m/>
  </r>
  <r>
    <s v="Abril"/>
    <d v="2023-04-12T00:00:00"/>
    <s v="Penha"/>
    <s v="MATERIAL DE ESCRITÓRIO"/>
    <x v="13"/>
    <s v="Material de consumo, escritório e limpeza"/>
    <n v="422522"/>
    <n v="-26.08"/>
    <s v="Baixa de Estoque cf. Relatorio de Saidas"/>
    <m/>
  </r>
  <r>
    <s v="Abril"/>
    <d v="2023-04-12T00:00:00"/>
    <s v="Penha"/>
    <s v="MATERIAL DE ESCRITÓRIO"/>
    <x v="13"/>
    <s v="Material de consumo, escritório e limpeza"/>
    <n v="422522"/>
    <n v="-29.9"/>
    <s v="Baixa de Estoque cf. Relatorio de Saidas"/>
    <m/>
  </r>
  <r>
    <s v="Abril"/>
    <d v="2023-04-12T00:00:00"/>
    <s v="Penha"/>
    <s v="MATERIAL DE ESCRITÓRIO"/>
    <x v="13"/>
    <s v="Material de consumo, escritório e limpeza"/>
    <n v="422522"/>
    <n v="-8.2200000000000006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69.040000000000006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13.12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4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7.12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83.39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22.67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4.72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6.24"/>
    <s v="Baixa de Estoque cf. Relatorio de Saidas"/>
    <m/>
  </r>
  <r>
    <s v="Maio"/>
    <d v="2023-05-15T00:00:00"/>
    <s v="Penha"/>
    <s v="MATERIAL DE ESCRITÓRIO"/>
    <x v="13"/>
    <s v="Material de consumo, escritório e limpeza"/>
    <n v="422522"/>
    <n v="-14.92"/>
    <s v="Baixa de Estoque cf. Relatorio de Saidas"/>
    <m/>
  </r>
  <r>
    <s v="Junho"/>
    <d v="2023-06-13T00:00:00"/>
    <s v="Penha"/>
    <s v="MATERIAL DE ESCRITÓRIO"/>
    <x v="13"/>
    <s v="Material de consumo, escritório e limpeza"/>
    <n v="422522"/>
    <n v="-113.98"/>
    <s v="Baixa de Estoque cf. Relatorio de Saidas"/>
    <m/>
  </r>
  <r>
    <s v="Junho"/>
    <d v="2023-06-13T00:00:00"/>
    <s v="Penha"/>
    <s v="MATERIAL DE ESCRITÓRIO"/>
    <x v="13"/>
    <s v="Material de consumo, escritório e limpeza"/>
    <n v="422522"/>
    <n v="-13.36"/>
    <s v="Baixa de Estoque cf. Relatorio de Saidas"/>
    <m/>
  </r>
  <r>
    <s v="Junho"/>
    <d v="2023-06-13T00:00:00"/>
    <s v="Penha"/>
    <s v="MATERIAL DE ESCRITÓRIO"/>
    <x v="13"/>
    <s v="Material de consumo, escritório e limpeza"/>
    <n v="422522"/>
    <n v="-12.76"/>
    <s v="Baixa de Estoque cf. Relatorio de Saidas"/>
    <m/>
  </r>
  <r>
    <s v="Junho"/>
    <d v="2023-06-13T00:00:00"/>
    <s v="Penha"/>
    <s v="MATERIAL DE ESCRITÓRIO"/>
    <x v="13"/>
    <s v="Material de consumo, escritório e limpeza"/>
    <n v="422522"/>
    <n v="-28.7"/>
    <s v="Baixa de Estoque cf. Relatorio de Saidas"/>
    <m/>
  </r>
  <r>
    <s v="Julho"/>
    <d v="2023-07-14T00:00:00"/>
    <s v="Penha"/>
    <s v="MATERIAL DE ESCRITÓRIO"/>
    <x v="13"/>
    <s v="Material de consumo, escritório e limpeza"/>
    <n v="422522"/>
    <n v="-16.03"/>
    <s v="Baixa de Estoque cf. Relatorio de Saidas"/>
    <m/>
  </r>
  <r>
    <s v="Setembro"/>
    <d v="2023-09-05T00:00:00"/>
    <s v="Penha"/>
    <s v="MATERIAL DE ESCRITÓRIO"/>
    <x v="13"/>
    <s v="Material de consumo, escritório e limpeza"/>
    <s v="422522"/>
    <n v="-112.69"/>
    <s v="Baixa de Estoque cf. Relatorio de Saidas"/>
    <m/>
  </r>
  <r>
    <s v="Setembro"/>
    <d v="2023-09-05T00:00:00"/>
    <s v="Penha"/>
    <s v="MATERIAL DE ESCRITÓRIO"/>
    <x v="13"/>
    <s v="Material de consumo, escritório e limpeza"/>
    <s v="422522"/>
    <n v="-83.59"/>
    <s v="Baixa de Estoque cf. Relatorio de Saidas"/>
    <m/>
  </r>
  <r>
    <s v="Setembro"/>
    <d v="2023-09-05T00:00:00"/>
    <s v="Penha"/>
    <s v="MATERIAL DE ESCRITÓRIO"/>
    <x v="13"/>
    <s v="Material de consumo, escritório e limpeza"/>
    <s v="422522"/>
    <n v="-26.29"/>
    <s v="Baixa de Estoque cf. Relatorio de Saidas"/>
    <m/>
  </r>
  <r>
    <s v="Setembro"/>
    <d v="2023-09-05T00:00:00"/>
    <s v="Penha"/>
    <s v="MATERIAL DE ESCRITÓRIO"/>
    <x v="13"/>
    <s v="Material de consumo, escritório e limpeza"/>
    <s v="422522"/>
    <n v="-26.95"/>
    <s v="Baixa de Estoque cf. Relatorio de Saidas"/>
    <m/>
  </r>
  <r>
    <s v="Setembro"/>
    <d v="2023-09-12T00:00:00"/>
    <s v="Penha"/>
    <s v="MATERIAL DE ESCRITÓRIO"/>
    <x v="13"/>
    <s v="Material de consumo, escritório e limpeza"/>
    <s v="422522"/>
    <n v="-26.36"/>
    <s v="Baixa de Estoque cf. Relatorio de Saidas"/>
    <m/>
  </r>
  <r>
    <s v="Outubro"/>
    <d v="2023-10-30T00:00:00"/>
    <s v="Penha"/>
    <s v="MATERIAL DE ESCRITÓRIO"/>
    <x v="13"/>
    <s v="Material de consumo, escritório e limpeza"/>
    <s v="422522"/>
    <n v="-112.69"/>
    <s v="Baixa de Estoque cf. Relatorio de Saidas"/>
    <m/>
  </r>
  <r>
    <s v="Outubro"/>
    <d v="2023-10-30T00:00:00"/>
    <s v="Penha"/>
    <s v="MATERIAL DE ESCRITÓRIO"/>
    <x v="13"/>
    <s v="Material de consumo, escritório e limpeza"/>
    <s v="422522"/>
    <n v="-5.45"/>
    <s v="Baixa de Estoque cf. Relatorio de Saidas"/>
    <m/>
  </r>
  <r>
    <s v="Outubro"/>
    <d v="2023-10-30T00:00:00"/>
    <s v="Penha"/>
    <s v="MATERIAL DE ESCRITÓRIO"/>
    <x v="13"/>
    <s v="Material de consumo, escritório e limpeza"/>
    <s v="422522"/>
    <n v="-23.3"/>
    <s v="Baixa de Estoque cf. Relatorio de Saidas"/>
    <m/>
  </r>
  <r>
    <s v="Outubro"/>
    <d v="2023-10-30T00:00:00"/>
    <s v="Penha"/>
    <s v="MATERIAL DE ESCRITÓRIO"/>
    <x v="13"/>
    <s v="Material de consumo, escritório e limpeza"/>
    <s v="422522"/>
    <n v="-27.6"/>
    <s v="Baixa de Estoque cf. Relatorio de Saidas"/>
    <m/>
  </r>
  <r>
    <s v="Novembro"/>
    <d v="2023-11-16T00:00:00"/>
    <s v="Penha"/>
    <s v="MATERIAL DE ESCRITÓRIO"/>
    <x v="13"/>
    <s v="Material de consumo, escritório e limpeza"/>
    <s v="422522"/>
    <n v="-6.3"/>
    <s v="Baixa de Estoque cf. Relatorio de Saidas"/>
    <m/>
  </r>
  <r>
    <s v="Novembro"/>
    <d v="2023-11-16T00:00:00"/>
    <s v="Penha"/>
    <s v="MATERIAL DE ESCRITÓRIO"/>
    <x v="13"/>
    <s v="Material de consumo, escritório e limpeza"/>
    <s v="422522"/>
    <n v="-27.6"/>
    <s v="Baixa de Estoque cf. Relatorio de Saidas"/>
    <m/>
  </r>
  <r>
    <s v="Fevereiro"/>
    <d v="2023-02-13T00:00:00"/>
    <s v="Pêra Marmelo"/>
    <s v="MATERIAL DE ESCRITÓRIO"/>
    <x v="13"/>
    <s v="Material de consumo, escritório e limpeza"/>
    <n v="422522"/>
    <n v="-16.43"/>
    <s v="Baixa de Estoque cf. Relatorio de Saidas"/>
    <m/>
  </r>
  <r>
    <s v="Fevereiro"/>
    <d v="2023-02-13T00:00:00"/>
    <s v="Pêra Marmelo"/>
    <s v="MATERIAL DE ESCRITÓRIO"/>
    <x v="13"/>
    <s v="Material de consumo, escritório e limpeza"/>
    <n v="422522"/>
    <n v="-16.010000000000002"/>
    <s v="Baixa de Estoque cf. Relatorio de Saidas"/>
    <m/>
  </r>
  <r>
    <s v="Fevereiro"/>
    <d v="2023-02-13T00:00:00"/>
    <s v="Pêra Marmelo"/>
    <s v="MATERIAL DE ESCRITÓRIO"/>
    <x v="13"/>
    <s v="Material de consumo, escritório e limpeza"/>
    <n v="422522"/>
    <n v="-31.1"/>
    <s v="Baixa de Estoque cf. Relatorio de Saidas"/>
    <m/>
  </r>
  <r>
    <s v="Fevereiro"/>
    <d v="2023-02-13T00:00:00"/>
    <s v="Pêra Marmelo"/>
    <s v="MATERIAL DE ESCRITÓRIO"/>
    <x v="13"/>
    <s v="Material de consumo, escritório e limpeza"/>
    <n v="422522"/>
    <n v="-25.33"/>
    <s v="Baixa de Estoque cf. Relatorio de Saidas"/>
    <m/>
  </r>
  <r>
    <s v="Fevereiro"/>
    <d v="2023-02-13T00:00:00"/>
    <s v="Pêra Marmelo"/>
    <s v="MATERIAL DE ESCRITÓRIO"/>
    <x v="13"/>
    <s v="Material de consumo, escritório e limpeza"/>
    <n v="422522"/>
    <n v="-19.96"/>
    <s v="Baixa de Estoque cf. Relatorio de Saidas"/>
    <m/>
  </r>
  <r>
    <s v="Fevereiro"/>
    <d v="2023-02-13T00:00:00"/>
    <s v="Pêra Marmelo"/>
    <s v="MATERIAL DE ESCRITÓRIO"/>
    <x v="13"/>
    <s v="Material de consumo, escritório e limpeza"/>
    <n v="422522"/>
    <n v="-83.39"/>
    <s v="Baixa de Estoque cf. Relatorio de Saidas"/>
    <m/>
  </r>
  <r>
    <s v="Março"/>
    <d v="2023-03-14T00:00:00"/>
    <s v="Pêra Marmelo"/>
    <s v="MATERIAL DE ESCRITÓRIO"/>
    <x v="13"/>
    <s v="Material de consumo, escritório e limpeza"/>
    <n v="422522"/>
    <n v="-7.36"/>
    <s v="Baixa de Estoque cf. Relatorio de Saidas"/>
    <m/>
  </r>
  <r>
    <s v="Março"/>
    <d v="2023-03-14T00:00:00"/>
    <s v="Pêra Marmelo"/>
    <s v="MATERIAL DE ESCRITÓRIO"/>
    <x v="13"/>
    <s v="Material de consumo, escritório e limpeza"/>
    <n v="422522"/>
    <n v="-83.39"/>
    <s v="Baixa de Estoque cf. Relatorio de Saidas"/>
    <m/>
  </r>
  <r>
    <s v="Março"/>
    <d v="2023-03-14T00:00:00"/>
    <s v="Pêra Marmelo"/>
    <s v="MATERIAL DE ESCRITÓRIO"/>
    <x v="13"/>
    <s v="Material de consumo, escritório e limpeza"/>
    <n v="422522"/>
    <n v="-35.200000000000003"/>
    <s v="Baixa de Estoque cf. Relatorio de Saidas"/>
    <m/>
  </r>
  <r>
    <s v="Março"/>
    <d v="2023-03-14T00:00:00"/>
    <s v="Pêra Marmelo"/>
    <s v="MATERIAL DE ESCRITÓRIO"/>
    <x v="13"/>
    <s v="Material de consumo, escritório e limpeza"/>
    <n v="422522"/>
    <n v="-14.71"/>
    <s v="Baixa de Estoque cf. Relatorio de Saidas"/>
    <m/>
  </r>
  <r>
    <s v="Março"/>
    <d v="2023-03-14T00:00:00"/>
    <s v="Pêra Marmelo"/>
    <s v="MATERIAL DE ESCRITÓRIO"/>
    <x v="13"/>
    <s v="Material de consumo, escritório e limpeza"/>
    <n v="422522"/>
    <n v="-9.49"/>
    <s v="Baixa de Estoque cf. Relatorio de Saidas"/>
    <m/>
  </r>
  <r>
    <s v="Abril"/>
    <d v="2023-04-14T00:00:00"/>
    <s v="Pêra Marmelo"/>
    <s v="MATERIAL DE ESCRITÓRIO"/>
    <x v="13"/>
    <s v="Material de consumo, escritório e limpeza"/>
    <n v="422522"/>
    <n v="-51.6"/>
    <s v="Baixa de Estoque cf. Relatorio de Saidas"/>
    <m/>
  </r>
  <r>
    <s v="Abril"/>
    <d v="2023-04-14T00:00:00"/>
    <s v="Pêra Marmelo"/>
    <s v="MATERIAL DE ESCRITÓRIO"/>
    <x v="13"/>
    <s v="Material de consumo, escritório e limpeza"/>
    <n v="422522"/>
    <n v="-5.75"/>
    <s v="Baixa de Estoque cf. Relatorio de Saidas"/>
    <m/>
  </r>
  <r>
    <s v="Abril"/>
    <d v="2023-04-14T00:00:00"/>
    <s v="Pêra Marmelo"/>
    <s v="MATERIAL DE ESCRITÓRIO"/>
    <x v="13"/>
    <s v="Material de consumo, escritório e limpeza"/>
    <n v="422522"/>
    <n v="-13.65"/>
    <s v="Baixa de Estoque cf. Relatorio de Saidas"/>
    <m/>
  </r>
  <r>
    <s v="Maio"/>
    <d v="2023-05-05T00:00:00"/>
    <s v="Pêra Marmelo"/>
    <s v="MATERIAL DE ESCRITÓRIO"/>
    <x v="13"/>
    <s v="Material de consumo, escritório e limpeza"/>
    <n v="422522"/>
    <n v="-62.55"/>
    <s v="Baixa de Estoque cf. Relatorio de Saidas"/>
    <m/>
  </r>
  <r>
    <s v="Maio"/>
    <d v="2023-05-05T00:00:00"/>
    <s v="Pêra Marmelo"/>
    <s v="MATERIAL DE ESCRITÓRIO"/>
    <x v="13"/>
    <s v="Material de consumo, escritório e limpeza"/>
    <n v="422522"/>
    <n v="-70.23"/>
    <s v="Baixa de Estoque cf. Relatorio de Saidas"/>
    <m/>
  </r>
  <r>
    <s v="Maio"/>
    <d v="2023-05-10T00:00:00"/>
    <s v="Pêra Marmelo"/>
    <s v="MATERIAL DE ESCRITÓRIO"/>
    <x v="13"/>
    <s v="Material de consumo, escritório e limpeza"/>
    <n v="422522"/>
    <n v="-17.059999999999999"/>
    <s v="Baixa de Estoque cf. Relatorio de Saidas"/>
    <m/>
  </r>
  <r>
    <s v="Junho"/>
    <d v="2023-06-05T00:00:00"/>
    <s v="Pêra Marmelo"/>
    <s v="MATERIAL DE ESCRITÓRIO"/>
    <x v="13"/>
    <s v="Material de consumo, escritório e limpeza"/>
    <n v="422522"/>
    <n v="-32.200000000000003"/>
    <s v="Baixa de Estoque cf. Relatorio de Saidas"/>
    <m/>
  </r>
  <r>
    <s v="Agosto"/>
    <d v="2023-08-14T00:00:00"/>
    <s v="Pêra Marmelo"/>
    <s v="MATERIAL DE ESCRITÓRIO"/>
    <x v="13"/>
    <s v="Material de consumo, escritório e limpeza"/>
    <n v="422522"/>
    <n v="-112.69"/>
    <s v="Baixa de Estoque cf. Relatorio de Saidas"/>
    <m/>
  </r>
  <r>
    <s v="Agosto"/>
    <d v="2023-08-14T00:00:00"/>
    <s v="Pêra Marmelo"/>
    <s v="MATERIAL DE ESCRITÓRIO"/>
    <x v="13"/>
    <s v="Material de consumo, escritório e limpeza"/>
    <n v="422522"/>
    <n v="-25.94"/>
    <s v="Baixa de Estoque cf. Relatorio de Saidas"/>
    <m/>
  </r>
  <r>
    <s v="Agosto"/>
    <d v="2023-08-14T00:00:00"/>
    <s v="Pêra Marmelo"/>
    <s v="MATERIAL DE ESCRITÓRIO"/>
    <x v="13"/>
    <s v="Material de consumo, escritório e limpeza"/>
    <n v="422522"/>
    <n v="-25.52"/>
    <s v="Baixa de Estoque cf. Relatorio de Saidas"/>
    <m/>
  </r>
  <r>
    <s v="Agosto"/>
    <d v="2023-08-14T00:00:00"/>
    <s v="Pêra Marmelo"/>
    <s v="MATERIAL DE ESCRITÓRIO"/>
    <x v="13"/>
    <s v="Material de consumo, escritório e limpeza"/>
    <n v="422522"/>
    <n v="-13.45"/>
    <s v="Baixa de Estoque cf. Relatorio de Saidas"/>
    <m/>
  </r>
  <r>
    <s v="Setembro"/>
    <d v="2023-09-04T00:00:00"/>
    <s v="Pêra Marmelo"/>
    <s v="MATERIAL DE ESCRITÓRIO"/>
    <x v="13"/>
    <s v="Material de consumo, escritório e limpeza"/>
    <s v="422522"/>
    <n v="-28.17"/>
    <s v="Baixa de Estoque cf. Relatorio de Saidas"/>
    <m/>
  </r>
  <r>
    <s v="Setembro"/>
    <d v="2023-09-04T00:00:00"/>
    <s v="Pêra Marmelo"/>
    <s v="MATERIAL DE ESCRITÓRIO"/>
    <x v="13"/>
    <s v="Material de consumo, escritório e limpeza"/>
    <s v="422522"/>
    <n v="-17.7"/>
    <s v="Baixa de Estoque cf. Relatorio de Saidas"/>
    <m/>
  </r>
  <r>
    <s v="Setembro"/>
    <d v="2023-09-04T00:00:00"/>
    <s v="Pêra Marmelo"/>
    <s v="MATERIAL DE ESCRITÓRIO"/>
    <x v="13"/>
    <s v="Material de consumo, escritório e limpeza"/>
    <s v="422522"/>
    <n v="-112.69"/>
    <s v="Baixa de Estoque cf. Relatorio de Saidas"/>
    <m/>
  </r>
  <r>
    <s v="Outubro"/>
    <d v="2023-10-10T00:00:00"/>
    <s v="Pêra Marmelo"/>
    <s v="MATERIAL DE ESCRITÓRIO"/>
    <x v="13"/>
    <s v="Material de consumo, escritório e limpeza"/>
    <s v="422522"/>
    <n v="-41.07"/>
    <s v="Baixa de Estoque cf. Relatorio de Saidas"/>
    <m/>
  </r>
  <r>
    <s v="Outubro"/>
    <d v="2023-10-10T00:00:00"/>
    <s v="Pêra Marmelo"/>
    <s v="MATERIAL DE ESCRITÓRIO"/>
    <x v="13"/>
    <s v="Material de consumo, escritório e limpeza"/>
    <s v="422522"/>
    <n v="-20.83"/>
    <s v="Baixa de Estoque cf. Relatorio de Saidas"/>
    <m/>
  </r>
  <r>
    <s v="Novembro"/>
    <d v="2023-11-07T00:00:00"/>
    <s v="Pêra Marmelo"/>
    <s v="MATERIAL DE ESCRITÓRIO"/>
    <x v="13"/>
    <s v="Material de consumo, escritório e limpeza"/>
    <s v="422522"/>
    <n v="-432.2"/>
    <s v="Baixa de Estoque cf. Relatorio de Saidas"/>
    <m/>
  </r>
  <r>
    <s v="Novembro"/>
    <d v="2023-11-13T00:00:00"/>
    <s v="Pêra Marmelo"/>
    <s v="MATERIAL DE ESCRITÓRIO"/>
    <x v="13"/>
    <s v="Material de consumo, escritório e limpeza"/>
    <s v="422522"/>
    <n v="-67.38"/>
    <s v="Baixa de Estoque cf. Relatorio de Saidas"/>
    <m/>
  </r>
  <r>
    <s v="Novembro"/>
    <d v="2023-11-13T00:00:00"/>
    <s v="Pêra Marmelo"/>
    <s v="MATERIAL DE ESCRITÓRIO"/>
    <x v="13"/>
    <s v="Material de consumo, escritório e limpeza"/>
    <s v="422522"/>
    <n v="-33.020000000000003"/>
    <s v="Baixa de Estoque cf. Relatorio de Saidas"/>
    <m/>
  </r>
  <r>
    <s v="Novembro"/>
    <d v="2023-11-13T00:00:00"/>
    <s v="Pêra Marmelo"/>
    <s v="MATERIAL DE ESCRITÓRIO"/>
    <x v="13"/>
    <s v="Material de consumo, escritório e limpeza"/>
    <s v="422522"/>
    <n v="-20.3"/>
    <s v="Baixa de Estoque cf. Relatorio de Saidas"/>
    <m/>
  </r>
  <r>
    <s v="Novembro"/>
    <d v="2023-11-13T00:00:00"/>
    <s v="Pêra Marmelo"/>
    <s v="MATERIAL DE ESCRITÓRIO"/>
    <x v="13"/>
    <s v="Material de consumo, escritório e limpeza"/>
    <s v="422522"/>
    <n v="-20.010000000000002"/>
    <s v="Baixa de Estoque cf. Relatorio de Saidas"/>
    <m/>
  </r>
  <r>
    <s v="Novembro"/>
    <d v="2023-11-13T00:00:00"/>
    <s v="Pêra Marmelo"/>
    <s v="MATERIAL DE ESCRITÓRIO"/>
    <x v="13"/>
    <s v="Material de consumo, escritório e limpeza"/>
    <s v="422522"/>
    <n v="-20.22"/>
    <s v="Baixa de Estoque cf. Relatorio de Saidas"/>
    <m/>
  </r>
  <r>
    <s v="Novembro"/>
    <d v="2023-11-13T00:00:00"/>
    <s v="Pêra Marmelo"/>
    <s v="MATERIAL DE ESCRITÓRIO"/>
    <x v="13"/>
    <s v="Material de consumo, escritório e limpeza"/>
    <s v="422522"/>
    <n v="-19.72"/>
    <s v="Baixa de Estoque cf. Relatorio de Saidas"/>
    <m/>
  </r>
  <r>
    <s v="Novembro"/>
    <d v="2023-11-16T00:00:00"/>
    <s v="Pêra Marmelo"/>
    <s v="MATERIAL DE ESCRITÓRIO"/>
    <x v="13"/>
    <s v="Material de consumo, escritório e limpeza"/>
    <s v="422522"/>
    <n v="-7.4"/>
    <s v="Baixa de Estoque cf. Relatorio de Saidas"/>
    <m/>
  </r>
  <r>
    <s v="Fevereiro"/>
    <d v="2023-02-13T00:00:00"/>
    <s v="Perus"/>
    <s v="MATERIAL DE ESCRITÓRIO"/>
    <x v="13"/>
    <s v="Material de consumo, escritório e limpeza"/>
    <n v="422522"/>
    <n v="-149.5"/>
    <s v="Baixa de Estoque cf. Relatorio de Saidas"/>
    <m/>
  </r>
  <r>
    <s v="Março"/>
    <d v="2023-03-14T00:00:00"/>
    <s v="Perus"/>
    <s v="MATERIAL DE ESCRITÓRIO"/>
    <x v="13"/>
    <s v="Material de consumo, escritório e limpeza"/>
    <n v="422522"/>
    <n v="-125.09"/>
    <s v="Baixa de Estoque cf. Relatorio de Saidas"/>
    <m/>
  </r>
  <r>
    <s v="Março"/>
    <d v="2023-03-14T00:00:00"/>
    <s v="Perus"/>
    <s v="MATERIAL DE ESCRITÓRIO"/>
    <x v="13"/>
    <s v="Material de consumo, escritório e limpeza"/>
    <n v="422522"/>
    <n v="-10.41"/>
    <s v="Baixa de Estoque cf. Relatorio de Saidas"/>
    <m/>
  </r>
  <r>
    <s v="Abril"/>
    <d v="2023-04-14T00:00:00"/>
    <s v="Perus"/>
    <s v="MATERIAL DE ESCRITÓRIO"/>
    <x v="13"/>
    <s v="Material de consumo, escritório e limpeza"/>
    <n v="422522"/>
    <n v="-104.24"/>
    <s v="Baixa de Estoque cf. Relatorio de Saidas"/>
    <m/>
  </r>
  <r>
    <s v="Abril"/>
    <d v="2023-04-14T00:00:00"/>
    <s v="Perus"/>
    <s v="MATERIAL DE ESCRITÓRIO"/>
    <x v="13"/>
    <s v="Material de consumo, escritório e limpeza"/>
    <n v="422522"/>
    <n v="-20.010000000000002"/>
    <s v="Baixa de Estoque cf. Relatorio de Saidas"/>
    <m/>
  </r>
  <r>
    <s v="Abril"/>
    <d v="2023-04-14T00:00:00"/>
    <s v="Perus"/>
    <s v="MATERIAL DE ESCRITÓRIO"/>
    <x v="13"/>
    <s v="Material de consumo, escritório e limpeza"/>
    <n v="422522"/>
    <n v="-38"/>
    <s v="Baixa de Estoque cf. Relatorio de Saidas"/>
    <m/>
  </r>
  <r>
    <s v="Abril"/>
    <d v="2023-04-14T00:00:00"/>
    <s v="Perus"/>
    <s v="MATERIAL DE ESCRITÓRIO"/>
    <x v="13"/>
    <s v="Material de consumo, escritório e limpeza"/>
    <n v="422522"/>
    <n v="-20.82"/>
    <s v="Baixa de Estoque cf. Relatorio de Saidas"/>
    <m/>
  </r>
  <r>
    <s v="Junho"/>
    <d v="2023-06-12T00:00:00"/>
    <s v="Perus"/>
    <s v="MATERIAL DE ESCRITÓRIO"/>
    <x v="13"/>
    <s v="Material de consumo, escritório e limpeza"/>
    <n v="422522"/>
    <n v="-17.79"/>
    <s v="Baixa de Estoque cf. Relatorio de Saidas"/>
    <m/>
  </r>
  <r>
    <s v="Junho"/>
    <d v="2023-06-12T00:00:00"/>
    <s v="Perus"/>
    <s v="MATERIAL DE ESCRITÓRIO"/>
    <x v="13"/>
    <s v="Material de consumo, escritório e limpeza"/>
    <n v="422522"/>
    <n v="-18.05"/>
    <s v="Baixa de Estoque cf. Relatorio de Saidas"/>
    <m/>
  </r>
  <r>
    <s v="Junho"/>
    <d v="2023-06-12T00:00:00"/>
    <s v="Perus"/>
    <s v="MATERIAL DE ESCRITÓRIO"/>
    <x v="13"/>
    <s v="Material de consumo, escritório e limpeza"/>
    <n v="422522"/>
    <n v="-33.75"/>
    <s v="Baixa de Estoque cf. Relatorio de Saidas"/>
    <m/>
  </r>
  <r>
    <s v="Junho"/>
    <d v="2023-06-12T00:00:00"/>
    <s v="Perus"/>
    <s v="MATERIAL DE ESCRITÓRIO"/>
    <x v="13"/>
    <s v="Material de consumo, escritório e limpeza"/>
    <n v="422522"/>
    <n v="-30.3"/>
    <s v="Baixa de Estoque cf. Relatorio de Saidas"/>
    <m/>
  </r>
  <r>
    <s v="Junho"/>
    <d v="2023-06-12T00:00:00"/>
    <s v="Perus"/>
    <s v="MATERIAL DE ESCRITÓRIO"/>
    <x v="13"/>
    <s v="Material de consumo, escritório e limpeza"/>
    <n v="422522"/>
    <n v="-13.58"/>
    <s v="Baixa de Estoque cf. Relatorio de Saidas"/>
    <m/>
  </r>
  <r>
    <s v="Junho"/>
    <d v="2023-06-12T00:00:00"/>
    <s v="Perus"/>
    <s v="MATERIAL DE ESCRITÓRIO"/>
    <x v="13"/>
    <s v="Material de consumo, escritório e limpeza"/>
    <n v="422522"/>
    <n v="-14.35"/>
    <s v="Baixa de Estoque cf. Relatorio de Saidas"/>
    <m/>
  </r>
  <r>
    <s v="Junho"/>
    <d v="2023-06-12T00:00:00"/>
    <s v="Perus"/>
    <s v="MATERIAL DE ESCRITÓRIO"/>
    <x v="13"/>
    <s v="Material de consumo, escritório e limpeza"/>
    <n v="422522"/>
    <n v="-113.98"/>
    <s v="Baixa de Estoque cf. Relatorio de Saidas"/>
    <m/>
  </r>
  <r>
    <s v="Julho"/>
    <d v="2023-07-05T00:00:00"/>
    <s v="Perus"/>
    <s v="MATERIAL DE ESCRITÓRIO"/>
    <x v="13"/>
    <s v="Material de consumo, escritório e limpeza"/>
    <n v="422522"/>
    <n v="-17.75"/>
    <s v="Baixa de Estoque cf. Relatorio de Saidas"/>
    <m/>
  </r>
  <r>
    <s v="Julho"/>
    <d v="2023-07-05T00:00:00"/>
    <s v="Perus"/>
    <s v="MATERIAL DE ESCRITÓRIO"/>
    <x v="13"/>
    <s v="Material de consumo, escritório e limpeza"/>
    <n v="422522"/>
    <n v="-21"/>
    <s v="Baixa de Estoque cf. Relatorio de Saidas"/>
    <m/>
  </r>
  <r>
    <s v="Julho"/>
    <d v="2023-07-05T00:00:00"/>
    <s v="Perus"/>
    <s v="MATERIAL DE ESCRITÓRIO"/>
    <x v="13"/>
    <s v="Material de consumo, escritório e limpeza"/>
    <n v="422522"/>
    <n v="-26.36"/>
    <s v="Baixa de Estoque cf. Relatorio de Saidas"/>
    <m/>
  </r>
  <r>
    <s v="Julho"/>
    <d v="2023-07-05T00:00:00"/>
    <s v="Perus"/>
    <s v="MATERIAL DE ESCRITÓRIO"/>
    <x v="13"/>
    <s v="Material de consumo, escritório e limpeza"/>
    <n v="422522"/>
    <n v="-91.18"/>
    <s v="Baixa de Estoque cf. Relatorio de Saidas"/>
    <m/>
  </r>
  <r>
    <s v="Julho"/>
    <d v="2023-07-05T00:00:00"/>
    <s v="Perus"/>
    <s v="MATERIAL DE ESCRITÓRIO"/>
    <x v="13"/>
    <s v="Material de consumo, escritório e limpeza"/>
    <n v="422522"/>
    <n v="-43.05"/>
    <s v="Baixa de Estoque cf. Relatorio de Saidas"/>
    <m/>
  </r>
  <r>
    <s v="Julho"/>
    <d v="2023-07-05T00:00:00"/>
    <s v="Perus"/>
    <s v="MATERIAL DE ESCRITÓRIO"/>
    <x v="13"/>
    <s v="Material de consumo, escritório e limpeza"/>
    <n v="422522"/>
    <n v="-3.39"/>
    <s v="Baixa de Estoque cf. Relatorio de Saidas"/>
    <m/>
  </r>
  <r>
    <s v="Agosto"/>
    <d v="2023-08-14T00:00:00"/>
    <s v="Perus"/>
    <s v="MATERIAL DE ESCRITÓRIO"/>
    <x v="13"/>
    <s v="Material de consumo, escritório e limpeza"/>
    <n v="422522"/>
    <n v="-112.69"/>
    <s v="Baixa de Estoque cf. Relatorio de Saidas"/>
    <m/>
  </r>
  <r>
    <s v="Agosto"/>
    <d v="2023-08-14T00:00:00"/>
    <s v="Perus"/>
    <s v="MATERIAL DE ESCRITÓRIO"/>
    <x v="13"/>
    <s v="Material de consumo, escritório e limpeza"/>
    <n v="422522"/>
    <n v="-43.05"/>
    <s v="Baixa de Estoque cf. Relatorio de Saidas"/>
    <m/>
  </r>
  <r>
    <s v="Agosto"/>
    <d v="2023-08-14T00:00:00"/>
    <s v="Perus"/>
    <s v="MATERIAL DE ESCRITÓRIO"/>
    <x v="13"/>
    <s v="Material de consumo, escritório e limpeza"/>
    <n v="422522"/>
    <n v="-15.55"/>
    <s v="Baixa de Estoque cf. Relatorio de Saidas"/>
    <m/>
  </r>
  <r>
    <s v="Agosto"/>
    <d v="2023-08-14T00:00:00"/>
    <s v="Perus"/>
    <s v="MATERIAL DE ESCRITÓRIO"/>
    <x v="13"/>
    <s v="Material de consumo, escritório e limpeza"/>
    <n v="422522"/>
    <n v="-7.81"/>
    <s v="Baixa de Estoque cf. Relatorio de Saidas"/>
    <m/>
  </r>
  <r>
    <s v="Setembro"/>
    <d v="2023-09-11T00:00:00"/>
    <s v="Perus"/>
    <s v="MATERIAL DE ESCRITÓRIO"/>
    <x v="13"/>
    <s v="Material de consumo, escritório e limpeza"/>
    <s v="422522"/>
    <n v="-112.69"/>
    <s v="Baixa de Estoque cf. Relatorio de Saidas"/>
    <m/>
  </r>
  <r>
    <s v="Setembro"/>
    <d v="2023-09-11T00:00:00"/>
    <s v="Perus"/>
    <s v="MATERIAL DE ESCRITÓRIO"/>
    <x v="13"/>
    <s v="Material de consumo, escritório e limpeza"/>
    <s v="422522"/>
    <n v="-16.350000000000001"/>
    <s v="Baixa de Estoque cf. Relatorio de Saidas"/>
    <m/>
  </r>
  <r>
    <s v="Setembro"/>
    <d v="2023-09-11T00:00:00"/>
    <s v="Perus"/>
    <s v="MATERIAL DE ESCRITÓRIO"/>
    <x v="13"/>
    <s v="Material de consumo, escritório e limpeza"/>
    <s v="422522"/>
    <n v="-69.900000000000006"/>
    <s v="Baixa de Estoque cf. Relatorio de Saidas"/>
    <m/>
  </r>
  <r>
    <s v="Outubro"/>
    <d v="2023-10-10T00:00:00"/>
    <s v="Perus"/>
    <s v="MATERIAL DE ESCRITÓRIO"/>
    <x v="13"/>
    <s v="Material de consumo, escritório e limpeza"/>
    <s v="422522"/>
    <n v="-9.1"/>
    <s v="Baixa de Estoque cf. Relatorio de Saidas"/>
    <m/>
  </r>
  <r>
    <s v="Outubro"/>
    <d v="2023-10-10T00:00:00"/>
    <s v="Perus"/>
    <s v="MATERIAL DE ESCRITÓRIO"/>
    <x v="13"/>
    <s v="Material de consumo, escritório e limpeza"/>
    <s v="422522"/>
    <n v="-14.65"/>
    <s v="Baixa de Estoque cf. Relatorio de Saidas"/>
    <m/>
  </r>
  <r>
    <s v="Outubro"/>
    <d v="2023-10-11T00:00:00"/>
    <s v="Perus"/>
    <s v="MATERIAL DE ESCRITÓRIO"/>
    <x v="13"/>
    <s v="Material de consumo, escritório e limpeza"/>
    <s v="422522"/>
    <n v="-112.69"/>
    <s v="Baixa de Estoque cf. Relatorio de Saidas"/>
    <m/>
  </r>
  <r>
    <s v="Novembro"/>
    <d v="2023-11-16T00:00:00"/>
    <s v="Perus"/>
    <s v="MATERIAL DE ESCRITÓRIO"/>
    <x v="13"/>
    <s v="Material de consumo, escritório e limpeza"/>
    <s v="422522"/>
    <n v="-15.19"/>
    <s v="Baixa de Estoque cf. Relatorio de Saidas"/>
    <m/>
  </r>
  <r>
    <s v="Novembro"/>
    <d v="2023-11-16T00:00:00"/>
    <s v="Perus"/>
    <s v="MATERIAL DE ESCRITÓRIO"/>
    <x v="13"/>
    <s v="Material de consumo, escritório e limpeza"/>
    <s v="422522"/>
    <n v="-19.96"/>
    <s v="Baixa de Estoque cf. Relatorio de Saidas"/>
    <m/>
  </r>
  <r>
    <s v="Novembro"/>
    <d v="2023-11-16T00:00:00"/>
    <s v="Perus"/>
    <s v="MATERIAL DE ESCRITÓRIO"/>
    <x v="13"/>
    <s v="Material de consumo, escritório e limpeza"/>
    <s v="422522"/>
    <n v="-112.3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41.7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4.71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16.29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68.400000000000006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93.3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5.84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209.3"/>
    <s v="Baixa de Estoque cf. Relatorio de Saidas"/>
    <m/>
  </r>
  <r>
    <s v="Fevereiro"/>
    <d v="2023-02-14T00:00:00"/>
    <s v="Poá"/>
    <s v="MATERIAL DE ESCRITÓRIO"/>
    <x v="13"/>
    <s v="Material de consumo, escritório e limpeza"/>
    <n v="422522"/>
    <n v="-42.9"/>
    <s v="Baixa de Estoque cf. Relatorio de Saidas"/>
    <m/>
  </r>
  <r>
    <s v="Março"/>
    <d v="2023-03-14T00:00:00"/>
    <s v="Poá"/>
    <s v="MATERIAL DE ESCRITÓRIO"/>
    <x v="13"/>
    <s v="Material de consumo, escritório e limpeza"/>
    <n v="422522"/>
    <n v="-59.8"/>
    <s v="Baixa de Estoque cf. Relatorio de Saidas"/>
    <m/>
  </r>
  <r>
    <s v="Março"/>
    <d v="2023-03-14T00:00:00"/>
    <s v="Poá"/>
    <s v="MATERIAL DE ESCRITÓRIO"/>
    <x v="13"/>
    <s v="Material de consumo, escritório e limpeza"/>
    <n v="422522"/>
    <n v="-55.81"/>
    <s v="Baixa de Estoque cf. Relatorio de Saidas"/>
    <m/>
  </r>
  <r>
    <s v="Março"/>
    <d v="2023-03-14T00:00:00"/>
    <s v="Poá"/>
    <s v="MATERIAL DE ESCRITÓRIO"/>
    <x v="13"/>
    <s v="Material de consumo, escritório e limpeza"/>
    <n v="422522"/>
    <n v="-41.86"/>
    <s v="Baixa de Estoque cf. Relatorio de Saidas"/>
    <m/>
  </r>
  <r>
    <s v="Abril"/>
    <d v="2023-04-11T00:00:00"/>
    <s v="Poá"/>
    <s v="MATERIAL DE ESCRITÓRIO"/>
    <x v="13"/>
    <s v="Material de consumo, escritório e limpeza"/>
    <n v="422522"/>
    <n v="-83.39"/>
    <s v="Baixa de Estoque cf. Relatorio de Saidas"/>
    <m/>
  </r>
  <r>
    <s v="Junho"/>
    <d v="2023-06-12T00:00:00"/>
    <s v="Poá"/>
    <s v="MATERIAL DE ESCRITÓRIO"/>
    <x v="13"/>
    <s v="Material de consumo, escritório e limpeza"/>
    <n v="422522"/>
    <n v="-45.59"/>
    <s v="Baixa de Estoque cf. Relatorio de Saidas"/>
    <m/>
  </r>
  <r>
    <s v="Junho"/>
    <d v="2023-06-12T00:00:00"/>
    <s v="Poá"/>
    <s v="MATERIAL DE ESCRITÓRIO"/>
    <x v="13"/>
    <s v="Material de consumo, escritório e limpeza"/>
    <n v="422522"/>
    <n v="-42.75"/>
    <s v="Baixa de Estoque cf. Relatorio de Saidas"/>
    <m/>
  </r>
  <r>
    <s v="Junho"/>
    <d v="2023-06-12T00:00:00"/>
    <s v="Poá"/>
    <s v="MATERIAL DE ESCRITÓRIO"/>
    <x v="13"/>
    <s v="Material de consumo, escritório e limpeza"/>
    <n v="422522"/>
    <n v="-4.2"/>
    <s v="Baixa de Estoque cf. Relatorio de Saidas"/>
    <m/>
  </r>
  <r>
    <s v="Junho"/>
    <d v="2023-06-12T00:00:00"/>
    <s v="Poá"/>
    <s v="MATERIAL DE ESCRITÓRIO"/>
    <x v="13"/>
    <s v="Material de consumo, escritório e limpeza"/>
    <n v="422522"/>
    <n v="-3.8"/>
    <s v="Baixa de Estoque cf. Relatorio de Saidas"/>
    <m/>
  </r>
  <r>
    <s v="Junho"/>
    <d v="2023-06-12T00:00:00"/>
    <s v="Poá"/>
    <s v="MATERIAL DE ESCRITÓRIO"/>
    <x v="13"/>
    <s v="Material de consumo, escritório e limpeza"/>
    <n v="422522"/>
    <n v="-485.55"/>
    <s v="Baixa de Estoque cf. Relatorio de Saidas"/>
    <m/>
  </r>
  <r>
    <s v="Julho"/>
    <d v="2023-07-05T00:00:00"/>
    <s v="Poá"/>
    <s v="MATERIAL DE ESCRITÓRIO"/>
    <x v="13"/>
    <s v="Material de consumo, escritório e limpeza"/>
    <n v="422522"/>
    <n v="-5.07"/>
    <s v="Baixa de Estoque cf. Relatorio de Saidas"/>
    <m/>
  </r>
  <r>
    <s v="Julho"/>
    <d v="2023-07-05T00:00:00"/>
    <s v="Poá"/>
    <s v="MATERIAL DE ESCRITÓRIO"/>
    <x v="13"/>
    <s v="Material de consumo, escritório e limpeza"/>
    <n v="422522"/>
    <n v="-4.7300000000000004"/>
    <s v="Baixa de Estoque cf. Relatorio de Saidas"/>
    <m/>
  </r>
  <r>
    <s v="Agosto"/>
    <d v="2023-08-14T00:00:00"/>
    <s v="Poá"/>
    <s v="MATERIAL DE ESCRITÓRIO"/>
    <x v="13"/>
    <s v="Material de consumo, escritório e limpeza"/>
    <n v="422522"/>
    <n v="-90.15"/>
    <s v="Baixa de Estoque cf. Relatorio de Saidas"/>
    <m/>
  </r>
  <r>
    <s v="Agosto"/>
    <d v="2023-08-14T00:00:00"/>
    <s v="Poá"/>
    <s v="MATERIAL DE ESCRITÓRIO"/>
    <x v="13"/>
    <s v="Material de consumo, escritório e limpeza"/>
    <n v="422522"/>
    <n v="-5.0999999999999996"/>
    <s v="Baixa de Estoque cf. Relatorio de Saidas"/>
    <m/>
  </r>
  <r>
    <s v="Agosto"/>
    <d v="2023-08-14T00:00:00"/>
    <s v="Poá"/>
    <s v="MATERIAL DE ESCRITÓRIO"/>
    <x v="13"/>
    <s v="Material de consumo, escritório e limpeza"/>
    <n v="422522"/>
    <n v="-5.19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7.1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8.4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7.88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68.45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67.62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11.57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10.38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10.210000000000001"/>
    <s v="Baixa de Estoque cf. Relatorio de Saidas"/>
    <m/>
  </r>
  <r>
    <s v="Setembro"/>
    <d v="2023-09-04T00:00:00"/>
    <s v="Poá"/>
    <s v="MATERIAL DE ESCRITÓRIO"/>
    <x v="13"/>
    <s v="Material de consumo, escritório e limpeza"/>
    <s v="422522"/>
    <n v="-47.4"/>
    <s v="Baixa de Estoque cf. Relatorio de Saidas"/>
    <m/>
  </r>
  <r>
    <s v="Outubro"/>
    <d v="2023-10-09T00:00:00"/>
    <s v="Poá"/>
    <s v="MATERIAL DE ESCRITÓRIO"/>
    <x v="13"/>
    <s v="Material de consumo, escritório e limpeza"/>
    <s v="422522"/>
    <n v="-13.62"/>
    <s v="Baixa de Estoque cf. Relatorio de Saidas"/>
    <m/>
  </r>
  <r>
    <s v="Outubro"/>
    <d v="2023-10-09T00:00:00"/>
    <s v="Poá"/>
    <s v="MATERIAL DE ESCRITÓRIO"/>
    <x v="13"/>
    <s v="Material de consumo, escritório e limpeza"/>
    <s v="422522"/>
    <n v="-45.08"/>
    <s v="Baixa de Estoque cf. Relatorio de Saidas"/>
    <m/>
  </r>
  <r>
    <s v="Novembro"/>
    <d v="2023-11-13T00:00:00"/>
    <s v="Poá"/>
    <s v="MATERIAL DE ESCRITÓRIO"/>
    <x v="13"/>
    <s v="Material de consumo, escritório e limpeza"/>
    <s v="422522"/>
    <n v="-44.92"/>
    <s v="Baixa de Estoque cf. Relatorio de Saidas"/>
    <m/>
  </r>
  <r>
    <s v="Novembro"/>
    <d v="2023-11-13T00:00:00"/>
    <s v="Poá"/>
    <s v="MATERIAL DE ESCRITÓRIO"/>
    <x v="13"/>
    <s v="Material de consumo, escritório e limpeza"/>
    <s v="422522"/>
    <n v="-2.61"/>
    <s v="Baixa de Estoque cf. Relatorio de Saidas"/>
    <m/>
  </r>
  <r>
    <s v="Novembro"/>
    <d v="2023-11-13T00:00:00"/>
    <s v="Poá"/>
    <s v="MATERIAL DE ESCRITÓRIO"/>
    <x v="13"/>
    <s v="Material de consumo, escritório e limpeza"/>
    <s v="422522"/>
    <n v="-9.76"/>
    <s v="Baixa de Estoque cf. Relatorio de Saidas"/>
    <m/>
  </r>
  <r>
    <s v="Novembro"/>
    <d v="2023-11-14T00:00:00"/>
    <s v="Poá"/>
    <s v="MATERIAL DE ESCRITÓRIO"/>
    <x v="13"/>
    <s v="Material de consumo, escritório e limpeza"/>
    <s v="422522"/>
    <n v="-20.83"/>
    <s v="Baixa de Estoque cf. Relatorio de Saidas"/>
    <m/>
  </r>
  <r>
    <s v="Fevereiro"/>
    <d v="2023-02-13T00:00:00"/>
    <s v="Polo Mairiporã"/>
    <s v="MATERIAL DE ESCRITÓRIO"/>
    <x v="13"/>
    <s v="Material de consumo, escritório e limpeza"/>
    <n v="422522"/>
    <n v="-29.8"/>
    <s v="Baixa de Estoque cf. Relatorio de Saidas"/>
    <m/>
  </r>
  <r>
    <s v="Fevereiro"/>
    <d v="2023-02-13T00:00:00"/>
    <s v="Polo Mairiporã"/>
    <s v="MATERIAL DE ESCRITÓRIO"/>
    <x v="13"/>
    <s v="Material de consumo, escritório e limpeza"/>
    <n v="422522"/>
    <n v="-46.74"/>
    <s v="Baixa de Estoque cf. Relatorio de Saidas"/>
    <m/>
  </r>
  <r>
    <s v="Fevereiro"/>
    <d v="2023-02-13T00:00:00"/>
    <s v="Polo Mairiporã"/>
    <s v="MATERIAL DE ESCRITÓRIO"/>
    <x v="13"/>
    <s v="Material de consumo, escritório e limpeza"/>
    <n v="422522"/>
    <n v="-3.65"/>
    <s v="Baixa de Estoque cf. Relatorio de Saidas"/>
    <m/>
  </r>
  <r>
    <s v="Fevereiro"/>
    <d v="2023-02-13T00:00:00"/>
    <s v="Polo Mairiporã"/>
    <s v="MATERIAL DE ESCRITÓRIO"/>
    <x v="13"/>
    <s v="Material de consumo, escritório e limpeza"/>
    <n v="422522"/>
    <n v="-6.96"/>
    <s v="Baixa de Estoque cf. Relatorio de Saidas"/>
    <m/>
  </r>
  <r>
    <s v="Fevereiro"/>
    <d v="2023-02-13T00:00:00"/>
    <s v="Polo Mairiporã"/>
    <s v="MATERIAL DE ESCRITÓRIO"/>
    <x v="13"/>
    <s v="Material de consumo, escritório e limpeza"/>
    <n v="422522"/>
    <n v="-7.62"/>
    <s v="Baixa de Estoque cf. Relatorio de Saidas"/>
    <m/>
  </r>
  <r>
    <s v="Fevereiro"/>
    <d v="2023-02-13T00:00:00"/>
    <s v="Polo Mairiporã"/>
    <s v="MATERIAL DE ESCRITÓRIO"/>
    <x v="13"/>
    <s v="Material de consumo, escritório e limpeza"/>
    <n v="422522"/>
    <n v="-9.98"/>
    <s v="Baixa de Estoque cf. Relatorio de Saidas"/>
    <m/>
  </r>
  <r>
    <s v="Abril"/>
    <d v="2023-04-17T00:00:00"/>
    <s v="Polo Mairiporã"/>
    <s v="MATERIAL DE ESCRITÓRIO"/>
    <x v="13"/>
    <s v="Material de consumo, escritório e limpeza"/>
    <n v="422522"/>
    <n v="-83.39"/>
    <s v="Baixa de Estoque cf. Relatorio de Saidas"/>
    <m/>
  </r>
  <r>
    <s v="Abril"/>
    <d v="2023-04-17T00:00:00"/>
    <s v="Polo Mairiporã"/>
    <s v="MATERIAL DE ESCRITÓRIO"/>
    <x v="13"/>
    <s v="Material de consumo, escritório e limpeza"/>
    <n v="422522"/>
    <n v="-79.349999999999994"/>
    <s v="Baixa de Estoque cf. Relatorio de Saidas"/>
    <m/>
  </r>
  <r>
    <s v="Abril"/>
    <d v="2023-04-17T00:00:00"/>
    <s v="Polo Mairiporã"/>
    <s v="MATERIAL DE ESCRITÓRIO"/>
    <x v="13"/>
    <s v="Material de consumo, escritório e limpeza"/>
    <n v="422522"/>
    <n v="-1.0900000000000001"/>
    <s v="Baixa de Estoque cf. Relatorio de Saidas"/>
    <m/>
  </r>
  <r>
    <s v="Maio"/>
    <d v="2023-05-10T00:00:00"/>
    <s v="Polo Mairiporã"/>
    <s v="MATERIAL DE ESCRITÓRIO"/>
    <x v="13"/>
    <s v="Material de consumo, escritório e limpeza"/>
    <n v="422522"/>
    <n v="-62.55"/>
    <s v="Baixa de Estoque cf. Relatorio de Saidas"/>
    <m/>
  </r>
  <r>
    <s v="Maio"/>
    <d v="2023-05-10T00:00:00"/>
    <s v="Polo Mairiporã"/>
    <s v="MATERIAL DE ESCRITÓRIO"/>
    <x v="13"/>
    <s v="Material de consumo, escritório e limpeza"/>
    <n v="422522"/>
    <n v="-79.34"/>
    <s v="Baixa de Estoque cf. Relatorio de Saidas"/>
    <m/>
  </r>
  <r>
    <s v="Junho"/>
    <d v="2023-06-02T00:00:00"/>
    <s v="Polo Mairiporã"/>
    <s v="MATERIAL DE ESCRITÓRIO"/>
    <x v="13"/>
    <s v="Material de consumo, escritório e limpeza"/>
    <n v="422522"/>
    <n v="-45"/>
    <s v="Baixa de Estoque cf. Relatorio de Saidas"/>
    <m/>
  </r>
  <r>
    <s v="Junho"/>
    <d v="2023-06-13T00:00:00"/>
    <s v="Polo Mairiporã"/>
    <s v="MATERIAL DE ESCRITÓRIO"/>
    <x v="13"/>
    <s v="Material de consumo, escritório e limpeza"/>
    <n v="422522"/>
    <n v="-16.43"/>
    <s v="Baixa de Estoque cf. Relatorio de Saidas"/>
    <m/>
  </r>
  <r>
    <s v="Junho"/>
    <d v="2023-06-13T00:00:00"/>
    <s v="Polo Mairiporã"/>
    <s v="MATERIAL DE ESCRITÓRIO"/>
    <x v="13"/>
    <s v="Material de consumo, escritório e limpeza"/>
    <n v="422522"/>
    <n v="-16.8"/>
    <s v="Baixa de Estoque cf. Relatorio de Saidas"/>
    <m/>
  </r>
  <r>
    <s v="Junho"/>
    <d v="2023-06-13T00:00:00"/>
    <s v="Polo Mairiporã"/>
    <s v="MATERIAL DE ESCRITÓRIO"/>
    <x v="13"/>
    <s v="Material de consumo, escritório e limpeza"/>
    <n v="422522"/>
    <n v="-53.46"/>
    <s v="Baixa de Estoque cf. Relatorio de Saidas"/>
    <m/>
  </r>
  <r>
    <s v="Junho"/>
    <d v="2023-06-13T00:00:00"/>
    <s v="Polo Mairiporã"/>
    <s v="MATERIAL DE ESCRITÓRIO"/>
    <x v="13"/>
    <s v="Material de consumo, escritório e limpeza"/>
    <n v="422522"/>
    <n v="-53.2"/>
    <s v="Baixa de Estoque cf. Relatorio de Saidas"/>
    <m/>
  </r>
  <r>
    <s v="Junho"/>
    <d v="2023-06-13T00:00:00"/>
    <s v="Polo Mairiporã"/>
    <s v="MATERIAL DE ESCRITÓRIO"/>
    <x v="13"/>
    <s v="Material de consumo, escritório e limpeza"/>
    <n v="422522"/>
    <n v="-12.45"/>
    <s v="Baixa de Estoque cf. Relatorio de Saidas"/>
    <m/>
  </r>
  <r>
    <s v="Junho"/>
    <d v="2023-06-13T00:00:00"/>
    <s v="Polo Mairiporã"/>
    <s v="MATERIAL DE ESCRITÓRIO"/>
    <x v="13"/>
    <s v="Material de consumo, escritório e limpeza"/>
    <n v="422522"/>
    <n v="-31.16"/>
    <s v="Baixa de Estoque cf. Relatorio de Saidas"/>
    <m/>
  </r>
  <r>
    <s v="Junho"/>
    <d v="2023-06-28T00:00:00"/>
    <s v="Polo Mairiporã"/>
    <s v="MATERIAL DE ESCRITÓRIO"/>
    <x v="13"/>
    <s v="Material de consumo, escritório e limpeza"/>
    <n v="422522"/>
    <n v="-43.05"/>
    <s v="Baixa de Estoque cf. Relatorio de Saidas"/>
    <m/>
  </r>
  <r>
    <s v="Julho"/>
    <d v="2023-07-10T00:00:00"/>
    <s v="Polo Mairiporã"/>
    <s v="MATERIAL DE ESCRITÓRIO"/>
    <x v="13"/>
    <s v="Material de consumo, escritório e limpeza"/>
    <n v="422522"/>
    <n v="-13.56"/>
    <s v="Baixa de Estoque cf. Relatorio de Saidas"/>
    <m/>
  </r>
  <r>
    <s v="Agosto"/>
    <d v="2023-08-14T00:00:00"/>
    <s v="Polo Mairiporã"/>
    <s v="MATERIAL DE ESCRITÓRIO"/>
    <x v="13"/>
    <s v="Material de consumo, escritório e limpeza"/>
    <n v="422522"/>
    <n v="-15.76"/>
    <s v="Baixa de Estoque cf. Relatorio de Saidas"/>
    <m/>
  </r>
  <r>
    <s v="Agosto"/>
    <d v="2023-08-14T00:00:00"/>
    <s v="Polo Mairiporã"/>
    <s v="MATERIAL DE ESCRITÓRIO"/>
    <x v="13"/>
    <s v="Material de consumo, escritório e limpeza"/>
    <n v="422522"/>
    <n v="-14.2"/>
    <s v="Baixa de Estoque cf. Relatorio de Saidas"/>
    <m/>
  </r>
  <r>
    <s v="Agosto"/>
    <d v="2023-08-14T00:00:00"/>
    <s v="Polo Mairiporã"/>
    <s v="MATERIAL DE ESCRITÓRIO"/>
    <x v="13"/>
    <s v="Material de consumo, escritório e limpeza"/>
    <n v="422522"/>
    <n v="-12.75"/>
    <s v="Baixa de Estoque cf. Relatorio de Saidas"/>
    <m/>
  </r>
  <r>
    <s v="Agosto"/>
    <d v="2023-08-14T00:00:00"/>
    <s v="Polo Mairiporã"/>
    <s v="MATERIAL DE ESCRITÓRIO"/>
    <x v="13"/>
    <s v="Material de consumo, escritório e limpeza"/>
    <n v="422522"/>
    <n v="-39.5"/>
    <s v="Baixa de Estoque cf. Relatorio de Saidas"/>
    <m/>
  </r>
  <r>
    <s v="Agosto"/>
    <d v="2023-08-14T00:00:00"/>
    <s v="Polo Mairiporã"/>
    <s v="MATERIAL DE ESCRITÓRIO"/>
    <x v="13"/>
    <s v="Material de consumo, escritório e limpeza"/>
    <n v="422522"/>
    <n v="-3.38"/>
    <s v="Baixa de Estoque cf. Relatorio de Saidas"/>
    <m/>
  </r>
  <r>
    <s v="Agosto"/>
    <d v="2023-08-14T00:00:00"/>
    <s v="Polo Mairiporã"/>
    <s v="MATERIAL DE ESCRITÓRIO"/>
    <x v="13"/>
    <s v="Material de consumo, escritório e limpeza"/>
    <n v="422522"/>
    <n v="-43.05"/>
    <s v="Baixa de Estoque cf. Relatorio de Saidas"/>
    <m/>
  </r>
  <r>
    <s v="Agosto"/>
    <d v="2023-08-14T00:00:00"/>
    <s v="Polo Mairiporã"/>
    <s v="MATERIAL DE ESCRITÓRIO"/>
    <x v="13"/>
    <s v="Material de consumo, escritório e limpeza"/>
    <n v="422522"/>
    <n v="-20.13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14.09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16.350000000000001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34.950000000000003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43.65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16.739999999999998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7.88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10.65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67.67"/>
    <s v="Baixa de Estoque cf. Relatorio de Saidas"/>
    <m/>
  </r>
  <r>
    <s v="Setembro"/>
    <d v="2023-09-04T00:00:00"/>
    <s v="Polo Mairiporã"/>
    <s v="MATERIAL DE ESCRITÓRIO"/>
    <x v="13"/>
    <s v="Material de consumo, escritório e limpeza"/>
    <s v="422522"/>
    <n v="-66.69"/>
    <s v="Baixa de Estoque cf. Relatorio de Saidas"/>
    <m/>
  </r>
  <r>
    <s v="Outubro"/>
    <d v="2023-10-09T00:00:00"/>
    <s v="Polo Mairiporã"/>
    <s v="MATERIAL DE ESCRITÓRIO"/>
    <x v="13"/>
    <s v="Material de consumo, escritório e limpeza"/>
    <s v="422522"/>
    <n v="-34.950000000000003"/>
    <s v="Baixa de Estoque cf. Relatorio de Saidas"/>
    <m/>
  </r>
  <r>
    <s v="Outubro"/>
    <d v="2023-10-09T00:00:00"/>
    <s v="Polo Mairiporã"/>
    <s v="MATERIAL DE ESCRITÓRIO"/>
    <x v="13"/>
    <s v="Material de consumo, escritório e limpeza"/>
    <s v="422522"/>
    <n v="-16.739999999999998"/>
    <s v="Baixa de Estoque cf. Relatorio de Saidas"/>
    <m/>
  </r>
  <r>
    <s v="Outubro"/>
    <d v="2023-10-09T00:00:00"/>
    <s v="Polo Mairiporã"/>
    <s v="MATERIAL DE ESCRITÓRIO"/>
    <x v="13"/>
    <s v="Material de consumo, escritório e limpeza"/>
    <s v="422522"/>
    <n v="-33.840000000000003"/>
    <s v="Baixa de Estoque cf. Relatorio de Saidas"/>
    <m/>
  </r>
  <r>
    <s v="Outubro"/>
    <d v="2023-10-09T00:00:00"/>
    <s v="Polo Mairiporã"/>
    <s v="MATERIAL DE ESCRITÓRIO"/>
    <x v="13"/>
    <s v="Material de consumo, escritório e limpeza"/>
    <s v="422522"/>
    <n v="-33.340000000000003"/>
    <s v="Baixa de Estoque cf. Relatorio de Saidas"/>
    <m/>
  </r>
  <r>
    <s v="Outubro"/>
    <d v="2023-10-10T00:00:00"/>
    <s v="Polo Mairiporã"/>
    <s v="MATERIAL DE ESCRITÓRIO"/>
    <x v="13"/>
    <s v="Material de consumo, escritório e limpeza"/>
    <s v="422522"/>
    <n v="-72.260000000000005"/>
    <s v="Baixa de Estoque cf. Relatorio de Saidas"/>
    <m/>
  </r>
  <r>
    <s v="Outubro"/>
    <d v="2023-10-10T00:00:00"/>
    <s v="Polo Mairiporã"/>
    <s v="MATERIAL DE ESCRITÓRIO"/>
    <x v="13"/>
    <s v="Material de consumo, escritório e limpeza"/>
    <s v="422522"/>
    <n v="-67.62"/>
    <s v="Baixa de Estoque cf. Relatorio de Saidas"/>
    <m/>
  </r>
  <r>
    <s v="Agosto"/>
    <d v="2023-08-14T00:00:00"/>
    <s v="Polo Mogi das Cruzes"/>
    <s v="MATERIAL DE ESCRITÓRIO"/>
    <x v="13"/>
    <s v="Material de consumo, escritório e limpeza"/>
    <n v="422522"/>
    <n v="-150.44"/>
    <s v="Baixa de Estoque cf. Relatorio de Saidas"/>
    <m/>
  </r>
  <r>
    <s v="Agosto"/>
    <d v="2023-08-14T00:00:00"/>
    <s v="Polo Mogi das Cruzes"/>
    <s v="MATERIAL DE ESCRITÓRIO"/>
    <x v="13"/>
    <s v="Material de consumo, escritório e limpeza"/>
    <n v="422522"/>
    <n v="-86.09"/>
    <s v="Baixa de Estoque cf. Relatorio de Saidas"/>
    <m/>
  </r>
  <r>
    <s v="Maio"/>
    <d v="2023-05-10T00:00:00"/>
    <s v="Polo Rio Grande da Serra"/>
    <s v="MATERIAL DE ESCRITÓRIO"/>
    <x v="13"/>
    <s v="Material de consumo, escritório e limpeza"/>
    <n v="422522"/>
    <n v="-41.7"/>
    <s v="Baixa de Estoque cf. Relatorio de Saidas"/>
    <m/>
  </r>
  <r>
    <s v="Maio"/>
    <d v="2023-05-10T00:00:00"/>
    <s v="Polo Rio Grande da Serra"/>
    <s v="MATERIAL DE ESCRITÓRIO"/>
    <x v="13"/>
    <s v="Material de consumo, escritório e limpeza"/>
    <n v="422522"/>
    <n v="-27.38"/>
    <s v="Baixa de Estoque cf. Relatorio de Saidas"/>
    <m/>
  </r>
  <r>
    <s v="Maio"/>
    <d v="2023-05-10T00:00:00"/>
    <s v="Polo Rio Grande da Serra"/>
    <s v="MATERIAL DE ESCRITÓRIO"/>
    <x v="13"/>
    <s v="Material de consumo, escritório e limpeza"/>
    <n v="422522"/>
    <n v="-4.8600000000000003"/>
    <s v="Baixa de Estoque cf. Relatorio de Saidas"/>
    <m/>
  </r>
  <r>
    <s v="Julho"/>
    <d v="2023-07-10T00:00:00"/>
    <s v="Polo Rio Grande da Serra"/>
    <s v="MATERIAL DE ESCRITÓRIO"/>
    <x v="13"/>
    <s v="Material de consumo, escritório e limpeza"/>
    <n v="422522"/>
    <n v="-68.39"/>
    <s v="Baixa de Estoque cf. Relatorio de Saidas"/>
    <m/>
  </r>
  <r>
    <s v="Agosto"/>
    <d v="2023-08-14T00:00:00"/>
    <s v="Polo Rio Grande da Serra"/>
    <s v="MATERIAL DE ESCRITÓRIO"/>
    <x v="13"/>
    <s v="Material de consumo, escritório e limpeza"/>
    <n v="422522"/>
    <n v="-45.08"/>
    <s v="Baixa de Estoque cf. Relatorio de Saidas"/>
    <m/>
  </r>
  <r>
    <s v="Agosto"/>
    <d v="2023-08-14T00:00:00"/>
    <s v="Polo Rio Grande da Serra"/>
    <s v="MATERIAL DE ESCRITÓRIO"/>
    <x v="13"/>
    <s v="Material de consumo, escritório e limpeza"/>
    <n v="422522"/>
    <n v="-5.0999999999999996"/>
    <s v="Baixa de Estoque cf. Relatorio de Saidas"/>
    <m/>
  </r>
  <r>
    <s v="Agosto"/>
    <d v="2023-08-14T00:00:00"/>
    <s v="Polo Rio Grande da Serra"/>
    <s v="MATERIAL DE ESCRITÓRIO"/>
    <x v="13"/>
    <s v="Material de consumo, escritório e limpeza"/>
    <n v="422522"/>
    <n v="-5.19"/>
    <s v="Baixa de Estoque cf. Relatorio de Saidas"/>
    <m/>
  </r>
  <r>
    <s v="Setembro"/>
    <d v="2023-09-04T00:00:00"/>
    <s v="Polo Rio Grande da Serra"/>
    <s v="MATERIAL DE ESCRITÓRIO"/>
    <x v="13"/>
    <s v="Material de consumo, escritório e limpeza"/>
    <s v="422522"/>
    <n v="-9.39"/>
    <s v="Baixa de Estoque cf. Relatorio de Saidas"/>
    <m/>
  </r>
  <r>
    <s v="Setembro"/>
    <d v="2023-09-04T00:00:00"/>
    <s v="Polo Rio Grande da Serra"/>
    <s v="MATERIAL DE ESCRITÓRIO"/>
    <x v="13"/>
    <s v="Material de consumo, escritório e limpeza"/>
    <s v="422522"/>
    <n v="-8.85"/>
    <s v="Baixa de Estoque cf. Relatorio de Saidas"/>
    <m/>
  </r>
  <r>
    <s v="Setembro"/>
    <d v="2023-09-04T00:00:00"/>
    <s v="Polo Rio Grande da Serra"/>
    <s v="MATERIAL DE ESCRITÓRIO"/>
    <x v="13"/>
    <s v="Material de consumo, escritório e limpeza"/>
    <s v="422522"/>
    <n v="-9.69"/>
    <s v="Baixa de Estoque cf. Relatorio de Saidas"/>
    <m/>
  </r>
  <r>
    <s v="Setembro"/>
    <d v="2023-09-04T00:00:00"/>
    <s v="Polo Rio Grande da Serra"/>
    <s v="MATERIAL DE ESCRITÓRIO"/>
    <x v="13"/>
    <s v="Material de consumo, escritório e limpeza"/>
    <s v="422522"/>
    <n v="-9.7899999999999991"/>
    <s v="Baixa de Estoque cf. Relatorio de Saidas"/>
    <m/>
  </r>
  <r>
    <s v="Setembro"/>
    <d v="2023-09-04T00:00:00"/>
    <s v="Polo Rio Grande da Serra"/>
    <s v="MATERIAL DE ESCRITÓRIO"/>
    <x v="13"/>
    <s v="Material de consumo, escritório e limpeza"/>
    <s v="422522"/>
    <n v="-10.24"/>
    <s v="Baixa de Estoque cf. Relatorio de Saidas"/>
    <m/>
  </r>
  <r>
    <s v="Setembro"/>
    <d v="2023-09-04T00:00:00"/>
    <s v="Polo Rio Grande da Serra"/>
    <s v="MATERIAL DE ESCRITÓRIO"/>
    <x v="13"/>
    <s v="Material de consumo, escritório e limpeza"/>
    <s v="422522"/>
    <n v="-27.86"/>
    <s v="Baixa de Estoque cf. Relatorio de Saidas"/>
    <m/>
  </r>
  <r>
    <s v="Outubro"/>
    <d v="2023-10-19T00:00:00"/>
    <s v="Polo Rio Grande da Serra"/>
    <s v="MATERIAL DE ESCRITÓRIO"/>
    <x v="13"/>
    <s v="Material de consumo, escritório e limpeza"/>
    <s v="422522"/>
    <n v="-67.62"/>
    <s v="Baixa de Estoque cf. Relatorio de Saidas"/>
    <m/>
  </r>
  <r>
    <s v="Outubro"/>
    <d v="2023-10-19T00:00:00"/>
    <s v="Polo Rio Grande da Serra"/>
    <s v="MATERIAL DE ESCRITÓRIO"/>
    <x v="13"/>
    <s v="Material de consumo, escritório e limpeza"/>
    <s v="422522"/>
    <n v="-13.8"/>
    <s v="Baixa de Estoque cf. Relatorio de Saidas"/>
    <m/>
  </r>
  <r>
    <s v="Novembro"/>
    <d v="2023-11-14T00:00:00"/>
    <s v="Polo Rio Grande da Serra"/>
    <s v="MATERIAL DE ESCRITÓRIO"/>
    <x v="13"/>
    <s v="Material de consumo, escritório e limpeza"/>
    <s v="422522"/>
    <n v="-20.3"/>
    <s v="Baixa de Estoque cf. Relatorio de Saidas"/>
    <m/>
  </r>
  <r>
    <s v="Novembro"/>
    <d v="2023-11-14T00:00:00"/>
    <s v="Polo Rio Grande da Serra"/>
    <s v="MATERIAL DE ESCRITÓRIO"/>
    <x v="13"/>
    <s v="Material de consumo, escritório e limpeza"/>
    <s v="422522"/>
    <n v="-20.010000000000002"/>
    <s v="Baixa de Estoque cf. Relatorio de Saidas"/>
    <m/>
  </r>
  <r>
    <s v="Novembro"/>
    <d v="2023-11-14T00:00:00"/>
    <s v="Polo Rio Grande da Serra"/>
    <s v="MATERIAL DE ESCRITÓRIO"/>
    <x v="13"/>
    <s v="Material de consumo, escritório e limpeza"/>
    <s v="422522"/>
    <n v="-20.22"/>
    <s v="Baixa de Estoque cf. Relatorio de Saidas"/>
    <m/>
  </r>
  <r>
    <s v="Novembro"/>
    <d v="2023-11-14T00:00:00"/>
    <s v="Polo Rio Grande da Serra"/>
    <s v="MATERIAL DE ESCRITÓRIO"/>
    <x v="13"/>
    <s v="Material de consumo, escritório e limpeza"/>
    <s v="422522"/>
    <n v="-22.46"/>
    <s v="Baixa de Estoque cf. Relatorio de Saidas"/>
    <m/>
  </r>
  <r>
    <s v="Fevereiro"/>
    <d v="2023-02-16T00:00:00"/>
    <s v="Prestação De Contas"/>
    <s v="MATERIAL DE ESCRITÓRIO"/>
    <x v="13"/>
    <s v="Material de consumo, escritório e limpeza"/>
    <n v="422522"/>
    <n v="-252.8"/>
    <s v="Baixa de Estoque cf. Relatorio de Saidas"/>
    <m/>
  </r>
  <r>
    <s v="Março"/>
    <d v="2023-03-15T00:00:00"/>
    <s v="Prestação De Contas"/>
    <s v="MATERIAL DE ESCRITÓRIO"/>
    <x v="13"/>
    <s v="Material de consumo, escritório e limpeza"/>
    <n v="422522"/>
    <n v="-600"/>
    <s v="Baixa de Estoque cf. Relatorio de Saidas"/>
    <m/>
  </r>
  <r>
    <s v="Março"/>
    <d v="2023-03-21T00:00:00"/>
    <s v="Prestação De Contas"/>
    <s v="MATERIAL DE ESCRITÓRIO"/>
    <x v="13"/>
    <s v="Material de consumo, escritório e limpeza"/>
    <n v="422522"/>
    <n v="-3.46"/>
    <s v="Baixa de Estoque cf. Relatorio de Saidas"/>
    <m/>
  </r>
  <r>
    <s v="Março"/>
    <d v="2023-03-21T00:00:00"/>
    <s v="Prestação De Contas"/>
    <s v="MATERIAL DE ESCRITÓRIO"/>
    <x v="13"/>
    <s v="Material de consumo, escritório e limpeza"/>
    <n v="422522"/>
    <n v="-178.59"/>
    <s v="Baixa de Estoque cf. Relatorio de Saidas"/>
    <m/>
  </r>
  <r>
    <s v="Março"/>
    <d v="2023-03-21T00:00:00"/>
    <s v="Prestação De Contas"/>
    <s v="MATERIAL DE ESCRITÓRIO"/>
    <x v="13"/>
    <s v="Material de consumo, escritório e limpeza"/>
    <n v="422522"/>
    <n v="-11.45"/>
    <s v="Baixa de Estoque cf. Relatorio de Saidas"/>
    <m/>
  </r>
  <r>
    <s v="Maio"/>
    <d v="2023-05-09T00:00:00"/>
    <s v="Prestação De Contas"/>
    <s v="MATERIAL DE ESCRITÓRIO"/>
    <x v="13"/>
    <s v="Material de consumo, escritório e limpeza"/>
    <n v="422522"/>
    <n v="-68.28"/>
    <s v="Baixa de Estoque cf. Relatorio de Saidas"/>
    <m/>
  </r>
  <r>
    <s v="Agosto"/>
    <d v="2023-08-01T00:00:00"/>
    <s v="Prestação De Contas"/>
    <s v="MATERIAL DE ESCRITÓRIO"/>
    <x v="13"/>
    <s v="Material de consumo, escritório e limpeza"/>
    <n v="422522"/>
    <n v="-123.9"/>
    <s v="Baixa de Estoque cf. Relatorio de Saidas"/>
    <m/>
  </r>
  <r>
    <s v="Abril"/>
    <d v="2023-04-05T00:00:00"/>
    <s v="Produção"/>
    <s v="MATERIAL DE ESCRITÓRIO"/>
    <x v="13"/>
    <s v="Material de consumo, escritório e limpeza"/>
    <n v="422522"/>
    <n v="-169.5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28.6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69.03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4.78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45.89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2.4500000000000002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2.4500000000000002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14.16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11.39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6.7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4.3099999999999996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69.040000000000006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9.44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10.050000000000001"/>
    <s v="Baixa de Estoque cf. Relatorio de Saidas"/>
    <m/>
  </r>
  <r>
    <s v="Maio"/>
    <d v="2023-05-15T00:00:00"/>
    <s v="Produção"/>
    <s v="MATERIAL DE ESCRITÓRIO"/>
    <x v="13"/>
    <s v="Material de consumo, escritório e limpeza"/>
    <n v="422522"/>
    <n v="-2.88"/>
    <s v="Baixa de Estoque cf. Relatorio de Saidas"/>
    <m/>
  </r>
  <r>
    <s v="Junho"/>
    <d v="2023-06-01T00:00:00"/>
    <s v="Produção"/>
    <s v="MATERIAL DE ESCRITÓRIO"/>
    <x v="13"/>
    <s v="Material de consumo, escritório e limpeza"/>
    <n v="422522"/>
    <n v="-93.52"/>
    <s v="Baixa de Estoque cf. Relatorio de Saidas"/>
    <m/>
  </r>
  <r>
    <s v="Junho"/>
    <d v="2023-06-01T00:00:00"/>
    <s v="Produção"/>
    <s v="MATERIAL DE ESCRITÓRIO"/>
    <x v="13"/>
    <s v="Material de consumo, escritório e limpeza"/>
    <n v="422522"/>
    <n v="-10.23"/>
    <s v="Baixa de Estoque cf. Relatorio de Saidas"/>
    <m/>
  </r>
  <r>
    <s v="Junho"/>
    <d v="2023-06-01T00:00:00"/>
    <s v="Produção"/>
    <s v="MATERIAL DE ESCRITÓRIO"/>
    <x v="13"/>
    <s v="Material de consumo, escritório e limpeza"/>
    <n v="422522"/>
    <n v="-14.2"/>
    <s v="Baixa de Estoque cf. Relatorio de Saidas"/>
    <m/>
  </r>
  <r>
    <s v="Junho"/>
    <d v="2023-06-01T00:00:00"/>
    <s v="Produção"/>
    <s v="MATERIAL DE ESCRITÓRIO"/>
    <x v="13"/>
    <s v="Material de consumo, escritório e limpeza"/>
    <n v="422522"/>
    <n v="-12.8"/>
    <s v="Baixa de Estoque cf. Relatorio de Saidas"/>
    <m/>
  </r>
  <r>
    <s v="Junho"/>
    <d v="2023-06-01T00:00:00"/>
    <s v="Produção"/>
    <s v="MATERIAL DE ESCRITÓRIO"/>
    <x v="13"/>
    <s v="Material de consumo, escritório e limpeza"/>
    <n v="422522"/>
    <n v="-10.220000000000001"/>
    <s v="Baixa de Estoque cf. Relatorio de Saidas"/>
    <m/>
  </r>
  <r>
    <s v="Junho"/>
    <d v="2023-06-01T00:00:00"/>
    <s v="Produção"/>
    <s v="MATERIAL DE ESCRITÓRIO"/>
    <x v="13"/>
    <s v="Material de consumo, escritório e limpeza"/>
    <n v="422522"/>
    <n v="-39.76"/>
    <s v="Baixa de Estoque cf. Relatorio de Saidas"/>
    <m/>
  </r>
  <r>
    <s v="Junho"/>
    <d v="2023-06-26T00:00:00"/>
    <s v="Produção"/>
    <s v="MATERIAL DE ESCRITÓRIO"/>
    <x v="13"/>
    <s v="Material de consumo, escritório e limpeza"/>
    <n v="422522"/>
    <n v="-88.92"/>
    <s v="Baixa de Estoque cf. Relatorio de Saidas"/>
    <m/>
  </r>
  <r>
    <s v="Novembro"/>
    <d v="2023-11-27T00:00:00"/>
    <s v="Produção"/>
    <s v="MATERIAL DE ESCRITÓRIO"/>
    <x v="13"/>
    <s v="Material de consumo, escritório e limpeza"/>
    <s v="422522"/>
    <n v="-41"/>
    <s v="Baixa de Estoque cf. Relatorio de Saidas"/>
    <m/>
  </r>
  <r>
    <s v="Dezembro"/>
    <d v="2023-12-04T00:00:00"/>
    <s v="Produção"/>
    <s v="MATERIAL DE ESCRITÓRIO"/>
    <x v="13"/>
    <s v="Material de consumo, escritório e limpeza"/>
    <s v="422522"/>
    <n v="-435.7"/>
    <s v="Baixa de Estoque cf. Relatorio de Saidas"/>
    <m/>
  </r>
  <r>
    <s v="Abril"/>
    <d v="2023-04-11T00:00:00"/>
    <s v="Quinta do Sol"/>
    <s v="MATERIAL DE ESCRITÓRIO"/>
    <x v="13"/>
    <s v="Material de consumo, escritório e limpeza"/>
    <n v="422522"/>
    <n v="-28.8"/>
    <s v="Baixa de Estoque cf. Relatorio de Saidas"/>
    <m/>
  </r>
  <r>
    <s v="Abril"/>
    <d v="2023-04-11T00:00:00"/>
    <s v="Quinta do Sol"/>
    <s v="MATERIAL DE ESCRITÓRIO"/>
    <x v="13"/>
    <s v="Material de consumo, escritório e limpeza"/>
    <n v="422522"/>
    <n v="-26.08"/>
    <s v="Baixa de Estoque cf. Relatorio de Saidas"/>
    <m/>
  </r>
  <r>
    <s v="Abril"/>
    <d v="2023-04-11T00:00:00"/>
    <s v="Quinta do Sol"/>
    <s v="MATERIAL DE ESCRITÓRIO"/>
    <x v="13"/>
    <s v="Material de consumo, escritório e limpeza"/>
    <n v="422522"/>
    <n v="-14.3"/>
    <s v="Baixa de Estoque cf. Relatorio de Saidas"/>
    <m/>
  </r>
  <r>
    <s v="Abril"/>
    <d v="2023-04-11T00:00:00"/>
    <s v="Quinta do Sol"/>
    <s v="MATERIAL DE ESCRITÓRIO"/>
    <x v="13"/>
    <s v="Material de consumo, escritório e limpeza"/>
    <n v="422522"/>
    <n v="-8.2200000000000006"/>
    <s v="Baixa de Estoque cf. Relatorio de Saidas"/>
    <m/>
  </r>
  <r>
    <s v="Maio"/>
    <d v="2023-05-12T00:00:00"/>
    <s v="Quinta do Sol"/>
    <s v="MATERIAL DE ESCRITÓRIO"/>
    <x v="13"/>
    <s v="Material de consumo, escritório e limpeza"/>
    <n v="422522"/>
    <n v="-7.6"/>
    <s v="Baixa de Estoque cf. Relatorio de Saidas"/>
    <m/>
  </r>
  <r>
    <s v="Maio"/>
    <d v="2023-05-12T00:00:00"/>
    <s v="Quinta do Sol"/>
    <s v="MATERIAL DE ESCRITÓRIO"/>
    <x v="13"/>
    <s v="Material de consumo, escritório e limpeza"/>
    <n v="422522"/>
    <n v="-8.8000000000000007"/>
    <s v="Baixa de Estoque cf. Relatorio de Saidas"/>
    <m/>
  </r>
  <r>
    <s v="Maio"/>
    <d v="2023-05-12T00:00:00"/>
    <s v="Quinta do Sol"/>
    <s v="MATERIAL DE ESCRITÓRIO"/>
    <x v="13"/>
    <s v="Material de consumo, escritório e limpeza"/>
    <n v="422522"/>
    <n v="-4"/>
    <s v="Baixa de Estoque cf. Relatorio de Saidas"/>
    <m/>
  </r>
  <r>
    <s v="Maio"/>
    <d v="2023-05-12T00:00:00"/>
    <s v="Quinta do Sol"/>
    <s v="MATERIAL DE ESCRITÓRIO"/>
    <x v="13"/>
    <s v="Material de consumo, escritório e limpeza"/>
    <n v="422522"/>
    <n v="-7.12"/>
    <s v="Baixa de Estoque cf. Relatorio de Saidas"/>
    <m/>
  </r>
  <r>
    <s v="Maio"/>
    <d v="2023-05-12T00:00:00"/>
    <s v="Quinta do Sol"/>
    <s v="MATERIAL DE ESCRITÓRIO"/>
    <x v="13"/>
    <s v="Material de consumo, escritório e limpeza"/>
    <n v="422522"/>
    <n v="-62.55"/>
    <s v="Baixa de Estoque cf. Relatorio de Saidas"/>
    <m/>
  </r>
  <r>
    <s v="Maio"/>
    <d v="2023-05-12T00:00:00"/>
    <s v="Quinta do Sol"/>
    <s v="MATERIAL DE ESCRITÓRIO"/>
    <x v="13"/>
    <s v="Material de consumo, escritório e limpeza"/>
    <n v="422522"/>
    <n v="-11.34"/>
    <s v="Baixa de Estoque cf. Relatorio de Saidas"/>
    <m/>
  </r>
  <r>
    <s v="Junho"/>
    <d v="2023-06-13T00:00:00"/>
    <s v="Quinta do Sol"/>
    <s v="MATERIAL DE ESCRITÓRIO"/>
    <x v="13"/>
    <s v="Material de consumo, escritório e limpeza"/>
    <n v="422522"/>
    <n v="-45.59"/>
    <s v="Baixa de Estoque cf. Relatorio de Saidas"/>
    <m/>
  </r>
  <r>
    <s v="Junho"/>
    <d v="2023-06-13T00:00:00"/>
    <s v="Quinta do Sol"/>
    <s v="MATERIAL DE ESCRITÓRIO"/>
    <x v="13"/>
    <s v="Material de consumo, escritório e limpeza"/>
    <n v="422522"/>
    <n v="-13.37"/>
    <s v="Baixa de Estoque cf. Relatorio de Saidas"/>
    <m/>
  </r>
  <r>
    <s v="Junho"/>
    <d v="2023-06-13T00:00:00"/>
    <s v="Quinta do Sol"/>
    <s v="MATERIAL DE ESCRITÓRIO"/>
    <x v="13"/>
    <s v="Material de consumo, escritório e limpeza"/>
    <n v="422522"/>
    <n v="-12.76"/>
    <s v="Baixa de Estoque cf. Relatorio de Saidas"/>
    <m/>
  </r>
  <r>
    <s v="Junho"/>
    <d v="2023-06-28T00:00:00"/>
    <s v="Quinta do Sol"/>
    <s v="MATERIAL DE ESCRITÓRIO"/>
    <x v="13"/>
    <s v="Material de consumo, escritório e limpeza"/>
    <n v="422522"/>
    <n v="-28.7"/>
    <s v="Baixa de Estoque cf. Relatorio de Saidas"/>
    <m/>
  </r>
  <r>
    <s v="Setembro"/>
    <d v="2023-09-01T00:00:00"/>
    <s v="Quinta do Sol"/>
    <s v="MATERIAL DE ESCRITÓRIO"/>
    <x v="13"/>
    <s v="Material de consumo, escritório e limpeza"/>
    <s v="422522"/>
    <n v="-27.86"/>
    <s v="Baixa de Estoque cf. Relatorio de Saidas"/>
    <m/>
  </r>
  <r>
    <s v="Novembro"/>
    <d v="2023-11-16T00:00:00"/>
    <s v="Quinta do Sol"/>
    <s v="MATERIAL DE ESCRITÓRIO"/>
    <x v="13"/>
    <s v="Material de consumo, escritório e limpeza"/>
    <s v="422522"/>
    <n v="-44.92"/>
    <s v="Baixa de Estoque cf. Relatorio de Saidas"/>
    <m/>
  </r>
  <r>
    <s v="Novembro"/>
    <d v="2023-11-16T00:00:00"/>
    <s v="Quinta do Sol"/>
    <s v="MATERIAL DE ESCRITÓRIO"/>
    <x v="13"/>
    <s v="Material de consumo, escritório e limpeza"/>
    <s v="422522"/>
    <n v="-6.3"/>
    <s v="Baixa de Estoque cf. Relatorio de Saidas"/>
    <m/>
  </r>
  <r>
    <s v="Novembro"/>
    <d v="2023-11-16T00:00:00"/>
    <s v="Quinta do Sol"/>
    <s v="MATERIAL DE ESCRITÓRIO"/>
    <x v="13"/>
    <s v="Material de consumo, escritório e limpeza"/>
    <s v="422522"/>
    <n v="-27.6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11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276.14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20.54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40.020000000000003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208.49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4.9000000000000004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5.2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8.58"/>
    <s v="Baixa de Estoque cf. Relatorio de Saidas"/>
    <m/>
  </r>
  <r>
    <s v="Março"/>
    <d v="2023-03-17T00:00:00"/>
    <s v="Recursos Humanos"/>
    <s v="MATERIAL DE ESCRITÓRIO"/>
    <x v="13"/>
    <s v="Material de consumo, escritório e limpeza"/>
    <n v="422522"/>
    <n v="-7.98"/>
    <s v="Baixa de Estoque cf. Relatorio de Saidas"/>
    <m/>
  </r>
  <r>
    <s v="Março"/>
    <d v="2023-03-22T00:00:00"/>
    <s v="Recursos Humanos"/>
    <s v="MATERIAL DE ESCRITÓRIO"/>
    <x v="13"/>
    <s v="Material de consumo, escritório e limpeza"/>
    <n v="422522"/>
    <n v="-8.8000000000000007"/>
    <s v="Baixa de Estoque cf. Relatorio de Saidas"/>
    <m/>
  </r>
  <r>
    <s v="Junho"/>
    <d v="2023-06-16T00:00:00"/>
    <s v="Recursos Humanos"/>
    <s v="MATERIAL DE ESCRITÓRIO"/>
    <x v="13"/>
    <s v="Material de consumo, escritório e limpeza"/>
    <n v="422522"/>
    <n v="-124.5"/>
    <s v="Baixa de Estoque cf. Relatorio de Saidas"/>
    <m/>
  </r>
  <r>
    <s v="Junho"/>
    <d v="2023-06-16T00:00:00"/>
    <s v="Recursos Humanos"/>
    <s v="MATERIAL DE ESCRITÓRIO"/>
    <x v="13"/>
    <s v="Material de consumo, escritório e limpeza"/>
    <n v="422522"/>
    <n v="-20.14"/>
    <s v="Baixa de Estoque cf. Relatorio de Saidas"/>
    <m/>
  </r>
  <r>
    <s v="Junho"/>
    <d v="2023-06-16T00:00:00"/>
    <s v="Recursos Humanos"/>
    <s v="MATERIAL DE ESCRITÓRIO"/>
    <x v="13"/>
    <s v="Material de consumo, escritório e limpeza"/>
    <n v="422522"/>
    <n v="-45.59"/>
    <s v="Baixa de Estoque cf. Relatorio de Saidas"/>
    <m/>
  </r>
  <r>
    <s v="Junho"/>
    <d v="2023-06-16T00:00:00"/>
    <s v="Recursos Humanos"/>
    <s v="MATERIAL DE ESCRITÓRIO"/>
    <x v="13"/>
    <s v="Material de consumo, escritório e limpeza"/>
    <n v="422522"/>
    <n v="-7.12"/>
    <s v="Baixa de Estoque cf. Relatorio de Saidas"/>
    <m/>
  </r>
  <r>
    <s v="Julho"/>
    <d v="2023-07-12T00:00:00"/>
    <s v="Recursos Humanos"/>
    <s v="MATERIAL DE ESCRITÓRIO"/>
    <x v="13"/>
    <s v="Material de consumo, escritório e limpeza"/>
    <n v="422522"/>
    <n v="-40.619999999999997"/>
    <s v="Baixa de Estoque cf. Relatorio de Saidas"/>
    <m/>
  </r>
  <r>
    <s v="Julho"/>
    <d v="2023-07-20T00:00:00"/>
    <s v="Recursos Humanos"/>
    <s v="MATERIAL DE ESCRITÓRIO"/>
    <x v="13"/>
    <s v="Material de consumo, escritório e limpeza"/>
    <n v="422522"/>
    <n v="-2.15"/>
    <s v="Baixa de Estoque cf. Relatorio de Saidas"/>
    <m/>
  </r>
  <r>
    <s v="Julho"/>
    <d v="2023-07-20T00:00:00"/>
    <s v="Recursos Humanos"/>
    <s v="MATERIAL DE ESCRITÓRIO"/>
    <x v="13"/>
    <s v="Material de consumo, escritório e limpeza"/>
    <n v="422522"/>
    <n v="-6.78"/>
    <s v="Baixa de Estoque cf. Relatorio de Saidas"/>
    <m/>
  </r>
  <r>
    <s v="Julho"/>
    <d v="2023-07-20T00:00:00"/>
    <s v="Recursos Humanos"/>
    <s v="MATERIAL DE ESCRITÓRIO"/>
    <x v="13"/>
    <s v="Material de consumo, escritório e limpeza"/>
    <n v="422522"/>
    <n v="-4.99"/>
    <s v="Baixa de Estoque cf. Relatorio de Saidas"/>
    <m/>
  </r>
  <r>
    <s v="Agosto"/>
    <d v="2023-08-22T00:00:00"/>
    <s v="Recursos Humanos"/>
    <s v="MATERIAL DE ESCRITÓRIO"/>
    <x v="13"/>
    <s v="Material de consumo, escritório e limpeza"/>
    <n v="422522"/>
    <n v="-225.39"/>
    <s v="Baixa de Estoque cf. Relatorio de Saidas"/>
    <m/>
  </r>
  <r>
    <s v="Setembro"/>
    <d v="2023-09-14T00:00:00"/>
    <s v="Recursos Humanos"/>
    <s v="MATERIAL DE ESCRITÓRIO"/>
    <x v="13"/>
    <s v="Material de consumo, escritório e limpeza"/>
    <s v="422522"/>
    <n v="-20.39"/>
    <s v="Baixa de Estoque cf. Relatorio de Saidas"/>
    <m/>
  </r>
  <r>
    <s v="Novembro"/>
    <d v="2023-11-28T00:00:00"/>
    <s v="Recursos Humanos"/>
    <s v="MATERIAL DE ESCRITÓRIO"/>
    <x v="13"/>
    <s v="Material de consumo, escritório e limpeza"/>
    <s v="422522"/>
    <n v="-652.61"/>
    <s v="Baixa de Estoque cf. Relatorio de Saidas"/>
    <m/>
  </r>
  <r>
    <s v="Dezembro"/>
    <d v="2023-12-06T00:00:00"/>
    <s v="Recursos Humanos"/>
    <s v="MATERIAL DE ESCRITÓRIO"/>
    <x v="13"/>
    <s v="Material de consumo, escritório e limpeza"/>
    <s v="422522"/>
    <n v="-224.59"/>
    <s v="Baixa de Estoque cf. Relatorio de Saidas"/>
    <m/>
  </r>
  <r>
    <s v="Dezembro"/>
    <d v="2023-12-06T00:00:00"/>
    <s v="Recursos Humanos"/>
    <s v="MATERIAL DE ESCRITÓRIO"/>
    <x v="13"/>
    <s v="Material de consumo, escritório e limpeza"/>
    <s v="422522"/>
    <n v="-19.72"/>
    <s v="Baixa de Estoque cf. Relatorio de Saidas"/>
    <m/>
  </r>
  <r>
    <s v="Dezembro"/>
    <d v="2023-12-06T00:00:00"/>
    <s v="Recursos Humanos"/>
    <s v="MATERIAL DE ESCRITÓRIO"/>
    <x v="13"/>
    <s v="Material de consumo, escritório e limpeza"/>
    <s v="422522"/>
    <n v="-267.82"/>
    <s v="Baixa de Estoque cf. Relatorio de Saidas"/>
    <m/>
  </r>
  <r>
    <s v="Dezembro"/>
    <d v="2023-12-26T00:00:00"/>
    <s v="Recursos Humanos"/>
    <s v="MATERIAL DE ESCRITÓRIO"/>
    <x v="13"/>
    <s v="Material de consumo, escritório e limpeza"/>
    <s v="422522"/>
    <n v="-38"/>
    <s v="Baixa de Estoque cf. Relatorio de Saidas"/>
    <m/>
  </r>
  <r>
    <s v="Dezembro"/>
    <d v="2023-12-26T00:00:00"/>
    <s v="Recursos Humanos"/>
    <s v="MATERIAL DE ESCRITÓRIO"/>
    <x v="13"/>
    <s v="Material de consumo, escritório e limpeza"/>
    <s v="422522"/>
    <n v="-1036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46.9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2.72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4.91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7.98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4.6399999999999997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4.9000000000000004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138.07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82.12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5.72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2.08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28.6"/>
    <s v="Baixa de Estoque cf. Relatorio de Saidas"/>
    <m/>
  </r>
  <r>
    <s v="Março"/>
    <d v="2023-03-02T00:00:00"/>
    <s v="Relacionamento Institucional"/>
    <s v="MATERIAL DE ESCRITÓRIO"/>
    <x v="13"/>
    <s v="Material de consumo, escritório e limpeza"/>
    <n v="422522"/>
    <n v="-4.78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1.44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3.41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4.99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45.34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104.24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150.12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52.05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70.599999999999994"/>
    <s v="Baixa de Estoque cf. Relatorio de Saidas"/>
    <m/>
  </r>
  <r>
    <s v="Março"/>
    <d v="2023-03-08T00:00:00"/>
    <s v="Relacionamento Institucional"/>
    <s v="MATERIAL DE ESCRITÓRIO"/>
    <x v="13"/>
    <s v="Material de consumo, escritório e limpeza"/>
    <n v="422522"/>
    <n v="-58.73"/>
    <s v="Baixa de Estoque cf. Relatorio de Saidas"/>
    <m/>
  </r>
  <r>
    <s v="Março"/>
    <d v="2023-03-21T00:00:00"/>
    <s v="Relacionamento Institucional"/>
    <s v="MATERIAL DE ESCRITÓRIO"/>
    <x v="13"/>
    <s v="Material de consumo, escritório e limpeza"/>
    <n v="422522"/>
    <n v="-11"/>
    <s v="Baixa de Estoque cf. Relatorio de Saidas"/>
    <m/>
  </r>
  <r>
    <s v="Março"/>
    <d v="2023-03-21T00:00:00"/>
    <s v="Relacionamento Institucional"/>
    <s v="MATERIAL DE ESCRITÓRIO"/>
    <x v="13"/>
    <s v="Material de consumo, escritório e limpeza"/>
    <n v="422522"/>
    <n v="-56.47"/>
    <s v="Baixa de Estoque cf. Relatorio de Saidas"/>
    <m/>
  </r>
  <r>
    <s v="Março"/>
    <d v="2023-03-21T00:00:00"/>
    <s v="Relacionamento Institucional"/>
    <s v="MATERIAL DE ESCRITÓRIO"/>
    <x v="13"/>
    <s v="Material de consumo, escritório e limpeza"/>
    <n v="422522"/>
    <n v="-9.99"/>
    <s v="Baixa de Estoque cf. Relatorio de Saidas"/>
    <m/>
  </r>
  <r>
    <s v="Março"/>
    <d v="2023-03-21T00:00:00"/>
    <s v="Relacionamento Institucional"/>
    <s v="MATERIAL DE ESCRITÓRIO"/>
    <x v="13"/>
    <s v="Material de consumo, escritório e limpeza"/>
    <n v="422522"/>
    <n v="-5.84"/>
    <s v="Baixa de Estoque cf. Relatorio de Saidas"/>
    <m/>
  </r>
  <r>
    <s v="Abril"/>
    <d v="2023-04-14T00:00:00"/>
    <s v="Relacionamento Institucional"/>
    <s v="MATERIAL DE ESCRITÓRIO"/>
    <x v="13"/>
    <s v="Material de consumo, escritório e limpeza"/>
    <n v="422522"/>
    <n v="-38"/>
    <s v="Baixa de Estoque cf. Relatorio de Saidas"/>
    <m/>
  </r>
  <r>
    <s v="Abril"/>
    <d v="2023-04-26T00:00:00"/>
    <s v="Relacionamento Institucional"/>
    <s v="MATERIAL DE ESCRITÓRIO"/>
    <x v="13"/>
    <s v="Material de consumo, escritório e limpeza"/>
    <n v="422522"/>
    <n v="-130.34"/>
    <s v="Baixa de Estoque cf. Relatorio de Saidas"/>
    <m/>
  </r>
  <r>
    <s v="Maio"/>
    <d v="2023-05-02T00:00:00"/>
    <s v="Relacionamento Institucional"/>
    <s v="MATERIAL DE ESCRITÓRIO"/>
    <x v="13"/>
    <s v="Material de consumo, escritório e limpeza"/>
    <n v="422522"/>
    <n v="-115.8"/>
    <s v="Baixa de Estoque cf. Relatorio de Saidas"/>
    <m/>
  </r>
  <r>
    <s v="Maio"/>
    <d v="2023-05-02T00:00:00"/>
    <s v="Relacionamento Institucional"/>
    <s v="MATERIAL DE ESCRITÓRIO"/>
    <x v="13"/>
    <s v="Material de consumo, escritório e limpeza"/>
    <n v="422522"/>
    <n v="-21.8"/>
    <s v="Baixa de Estoque cf. Relatorio de Saidas"/>
    <m/>
  </r>
  <r>
    <s v="Maio"/>
    <d v="2023-05-11T00:00:00"/>
    <s v="Relacionamento Institucional"/>
    <s v="MATERIAL DE ESCRITÓRIO"/>
    <x v="13"/>
    <s v="Material de consumo, escritório e limpeza"/>
    <n v="422522"/>
    <n v="-22.4"/>
    <s v="Baixa de Estoque cf. Relatorio de Saidas"/>
    <m/>
  </r>
  <r>
    <s v="Maio"/>
    <d v="2023-05-25T00:00:00"/>
    <s v="Relacionamento Institucional"/>
    <s v="MATERIAL DE ESCRITÓRIO"/>
    <x v="13"/>
    <s v="Material de consumo, escritório e limpeza"/>
    <n v="422522"/>
    <n v="-73.040000000000006"/>
    <s v="Baixa de Estoque cf. Relatorio de Saidas"/>
    <m/>
  </r>
  <r>
    <s v="Maio"/>
    <d v="2023-05-25T00:00:00"/>
    <s v="Relacionamento Institucional"/>
    <s v="MATERIAL DE ESCRITÓRIO"/>
    <x v="13"/>
    <s v="Material de consumo, escritório e limpeza"/>
    <n v="422522"/>
    <n v="-25.79"/>
    <s v="Baixa de Estoque cf. Relatorio de Saidas"/>
    <m/>
  </r>
  <r>
    <s v="Maio"/>
    <d v="2023-05-25T00:00:00"/>
    <s v="Relacionamento Institucional"/>
    <s v="MATERIAL DE ESCRITÓRIO"/>
    <x v="13"/>
    <s v="Material de consumo, escritório e limpeza"/>
    <n v="422522"/>
    <n v="-95.85"/>
    <s v="Baixa de Estoque cf. Relatorio de Saidas"/>
    <m/>
  </r>
  <r>
    <s v="Julho"/>
    <d v="2023-07-04T00:00:00"/>
    <s v="Relacionamento Institucional"/>
    <s v="MATERIAL DE ESCRITÓRIO"/>
    <x v="13"/>
    <s v="Material de consumo, escritório e limpeza"/>
    <n v="422522"/>
    <n v="-107.9"/>
    <s v="Baixa de Estoque cf. Relatorio de Saidas"/>
    <m/>
  </r>
  <r>
    <s v="Julho"/>
    <d v="2023-07-04T00:00:00"/>
    <s v="Relacionamento Institucional"/>
    <s v="MATERIAL DE ESCRITÓRIO"/>
    <x v="13"/>
    <s v="Material de consumo, escritório e limpeza"/>
    <n v="422522"/>
    <n v="-4.3099999999999996"/>
    <s v="Baixa de Estoque cf. Relatorio de Saidas"/>
    <m/>
  </r>
  <r>
    <s v="Abril"/>
    <d v="2023-04-14T00:00:00"/>
    <s v="Rosa Da China"/>
    <s v="MATERIAL DE ESCRITÓRIO"/>
    <x v="13"/>
    <s v="Material de consumo, escritório e limpeza"/>
    <n v="422522"/>
    <n v="-12.35"/>
    <s v="Baixa de Estoque cf. Relatorio de Saidas"/>
    <m/>
  </r>
  <r>
    <s v="Abril"/>
    <d v="2023-04-14T00:00:00"/>
    <s v="Rosa Da China"/>
    <s v="MATERIAL DE ESCRITÓRIO"/>
    <x v="13"/>
    <s v="Material de consumo, escritório e limpeza"/>
    <n v="422522"/>
    <n v="-208.49"/>
    <s v="Baixa de Estoque cf. Relatorio de Saidas"/>
    <m/>
  </r>
  <r>
    <s v="Abril"/>
    <d v="2023-04-14T00:00:00"/>
    <s v="Rosa Da China"/>
    <s v="MATERIAL DE ESCRITÓRIO"/>
    <x v="13"/>
    <s v="Material de consumo, escritório e limpeza"/>
    <n v="422522"/>
    <n v="-24.95"/>
    <s v="Baixa de Estoque cf. Relatorio de Saidas"/>
    <m/>
  </r>
  <r>
    <s v="Abril"/>
    <d v="2023-04-14T00:00:00"/>
    <s v="Rosa Da China"/>
    <s v="MATERIAL DE ESCRITÓRIO"/>
    <x v="13"/>
    <s v="Material de consumo, escritório e limpeza"/>
    <n v="422522"/>
    <n v="-4"/>
    <s v="Baixa de Estoque cf. Relatorio de Saidas"/>
    <m/>
  </r>
  <r>
    <s v="Junho"/>
    <d v="2023-06-13T00:00:00"/>
    <s v="Rosa Da China"/>
    <s v="MATERIAL DE ESCRITÓRIO"/>
    <x v="13"/>
    <s v="Material de consumo, escritório e limpeza"/>
    <n v="422522"/>
    <n v="-114.79"/>
    <s v="Baixa de Estoque cf. Relatorio de Saidas"/>
    <m/>
  </r>
  <r>
    <s v="Junho"/>
    <d v="2023-06-13T00:00:00"/>
    <s v="Rosa Da China"/>
    <s v="MATERIAL DE ESCRITÓRIO"/>
    <x v="13"/>
    <s v="Material de consumo, escritório e limpeza"/>
    <n v="422522"/>
    <n v="-18.05"/>
    <s v="Baixa de Estoque cf. Relatorio de Saidas"/>
    <m/>
  </r>
  <r>
    <s v="Junho"/>
    <d v="2023-06-13T00:00:00"/>
    <s v="Rosa Da China"/>
    <s v="MATERIAL DE ESCRITÓRIO"/>
    <x v="13"/>
    <s v="Material de consumo, escritório e limpeza"/>
    <n v="422522"/>
    <n v="-17.79"/>
    <s v="Baixa de Estoque cf. Relatorio de Saidas"/>
    <m/>
  </r>
  <r>
    <s v="Junho"/>
    <d v="2023-06-13T00:00:00"/>
    <s v="Rosa Da China"/>
    <s v="MATERIAL DE ESCRITÓRIO"/>
    <x v="13"/>
    <s v="Material de consumo, escritório e limpeza"/>
    <n v="422522"/>
    <n v="-34.1"/>
    <s v="Baixa de Estoque cf. Relatorio de Saidas"/>
    <m/>
  </r>
  <r>
    <s v="Junho"/>
    <d v="2023-06-13T00:00:00"/>
    <s v="Rosa Da China"/>
    <s v="MATERIAL DE ESCRITÓRIO"/>
    <x v="13"/>
    <s v="Material de consumo, escritório e limpeza"/>
    <n v="422522"/>
    <n v="-6.7"/>
    <s v="Baixa de Estoque cf. Relatorio de Saidas"/>
    <m/>
  </r>
  <r>
    <s v="Junho"/>
    <d v="2023-06-13T00:00:00"/>
    <s v="Rosa Da China"/>
    <s v="MATERIAL DE ESCRITÓRIO"/>
    <x v="13"/>
    <s v="Material de consumo, escritório e limpeza"/>
    <n v="422522"/>
    <n v="-8"/>
    <s v="Baixa de Estoque cf. Relatorio de Saidas"/>
    <m/>
  </r>
  <r>
    <s v="Julho"/>
    <d v="2023-07-26T00:00:00"/>
    <s v="Rosa Da China"/>
    <s v="MATERIAL DE ESCRITÓRIO"/>
    <x v="13"/>
    <s v="Material de consumo, escritório e limpeza"/>
    <n v="422522"/>
    <n v="-40.42"/>
    <s v="Baixa de Estoque cf. Relatorio de Saidas"/>
    <m/>
  </r>
  <r>
    <s v="Setembro"/>
    <d v="2023-09-13T00:00:00"/>
    <s v="Rosa Da China"/>
    <s v="MATERIAL DE ESCRITÓRIO"/>
    <x v="13"/>
    <s v="Material de consumo, escritório e limpeza"/>
    <s v="422522"/>
    <n v="-112.69"/>
    <s v="Baixa de Estoque cf. Relatorio de Saidas"/>
    <m/>
  </r>
  <r>
    <s v="Setembro"/>
    <d v="2023-09-27T00:00:00"/>
    <s v="Rosa Da China"/>
    <s v="MATERIAL DE ESCRITÓRIO"/>
    <x v="13"/>
    <s v="Material de consumo, escritório e limpeza"/>
    <s v="422522"/>
    <n v="-67.62"/>
    <s v="Baixa de Estoque cf. Relatorio de Saidas"/>
    <m/>
  </r>
  <r>
    <s v="Fevereiro"/>
    <d v="2023-02-13T00:00:00"/>
    <s v="Santo André"/>
    <s v="MATERIAL DE ESCRITÓRIO"/>
    <x v="13"/>
    <s v="Material de consumo, escritório e limpeza"/>
    <n v="422522"/>
    <n v="-1.26"/>
    <s v="Baixa de Estoque cf. Relatorio de Saidas"/>
    <m/>
  </r>
  <r>
    <s v="Fevereiro"/>
    <d v="2023-02-13T00:00:00"/>
    <s v="Santo André"/>
    <s v="MATERIAL DE ESCRITÓRIO"/>
    <x v="13"/>
    <s v="Material de consumo, escritório e limpeza"/>
    <n v="422522"/>
    <n v="-91.06"/>
    <s v="Baixa de Estoque cf. Relatorio de Saidas"/>
    <m/>
  </r>
  <r>
    <s v="Fevereiro"/>
    <d v="2023-02-13T00:00:00"/>
    <s v="Santo André"/>
    <s v="MATERIAL DE ESCRITÓRIO"/>
    <x v="13"/>
    <s v="Material de consumo, escritório e limpeza"/>
    <n v="422522"/>
    <n v="-4.1100000000000003"/>
    <s v="Baixa de Estoque cf. Relatorio de Saidas"/>
    <m/>
  </r>
  <r>
    <s v="Fevereiro"/>
    <d v="2023-02-13T00:00:00"/>
    <s v="Santo André"/>
    <s v="MATERIAL DE ESCRITÓRIO"/>
    <x v="13"/>
    <s v="Material de consumo, escritório e limpeza"/>
    <n v="422522"/>
    <n v="-8.01"/>
    <s v="Baixa de Estoque cf. Relatorio de Saidas"/>
    <m/>
  </r>
  <r>
    <s v="Fevereiro"/>
    <d v="2023-02-13T00:00:00"/>
    <s v="Santo André"/>
    <s v="MATERIAL DE ESCRITÓRIO"/>
    <x v="13"/>
    <s v="Material de consumo, escritório e limpeza"/>
    <n v="422522"/>
    <n v="-17.329999999999998"/>
    <s v="Baixa de Estoque cf. Relatorio de Saidas"/>
    <m/>
  </r>
  <r>
    <s v="Fevereiro"/>
    <d v="2023-02-13T00:00:00"/>
    <s v="Santo André"/>
    <s v="MATERIAL DE ESCRITÓRIO"/>
    <x v="13"/>
    <s v="Material de consumo, escritório e limpeza"/>
    <n v="422522"/>
    <n v="-17.38"/>
    <s v="Baixa de Estoque cf. Relatorio de Saidas"/>
    <m/>
  </r>
  <r>
    <s v="Fevereiro"/>
    <d v="2023-02-13T00:00:00"/>
    <s v="Santo André"/>
    <s v="MATERIAL DE ESCRITÓRIO"/>
    <x v="13"/>
    <s v="Material de consumo, escritório e limpeza"/>
    <n v="422522"/>
    <n v="-17.21"/>
    <s v="Baixa de Estoque cf. Relatorio de Saidas"/>
    <m/>
  </r>
  <r>
    <s v="Abril"/>
    <d v="2023-04-12T00:00:00"/>
    <s v="Santo André"/>
    <s v="MATERIAL DE ESCRITÓRIO"/>
    <x v="13"/>
    <s v="Material de consumo, escritório e limpeza"/>
    <n v="422522"/>
    <n v="-22.67"/>
    <s v="Baixa de Estoque cf. Relatorio de Saidas"/>
    <m/>
  </r>
  <r>
    <s v="Abril"/>
    <d v="2023-04-12T00:00:00"/>
    <s v="Santo André"/>
    <s v="MATERIAL DE ESCRITÓRIO"/>
    <x v="13"/>
    <s v="Material de consumo, escritório e limpeza"/>
    <n v="422522"/>
    <n v="-41.7"/>
    <s v="Baixa de Estoque cf. Relatorio de Saidas"/>
    <m/>
  </r>
  <r>
    <s v="Maio"/>
    <d v="2023-05-10T00:00:00"/>
    <s v="Santo André"/>
    <s v="MATERIAL DE ESCRITÓRIO"/>
    <x v="13"/>
    <s v="Material de consumo, escritório e limpeza"/>
    <n v="422522"/>
    <n v="-41.7"/>
    <s v="Baixa de Estoque cf. Relatorio de Saidas"/>
    <m/>
  </r>
  <r>
    <s v="Junho"/>
    <d v="2023-06-13T00:00:00"/>
    <s v="Santo André"/>
    <s v="MATERIAL DE ESCRITÓRIO"/>
    <x v="13"/>
    <s v="Material de consumo, escritório e limpeza"/>
    <n v="422522"/>
    <n v="-12.5"/>
    <s v="Baixa de Estoque cf. Relatorio de Saidas"/>
    <m/>
  </r>
  <r>
    <s v="Junho"/>
    <d v="2023-06-13T00:00:00"/>
    <s v="Santo André"/>
    <s v="MATERIAL DE ESCRITÓRIO"/>
    <x v="13"/>
    <s v="Material de consumo, escritório e limpeza"/>
    <n v="422522"/>
    <n v="-6.78"/>
    <s v="Baixa de Estoque cf. Relatorio de Saidas"/>
    <m/>
  </r>
  <r>
    <s v="Junho"/>
    <d v="2023-06-13T00:00:00"/>
    <s v="Santo André"/>
    <s v="MATERIAL DE ESCRITÓRIO"/>
    <x v="13"/>
    <s v="Material de consumo, escritório e limpeza"/>
    <n v="422522"/>
    <n v="-22.8"/>
    <s v="Baixa de Estoque cf. Relatorio de Saidas"/>
    <m/>
  </r>
  <r>
    <s v="Junho"/>
    <d v="2023-06-13T00:00:00"/>
    <s v="Santo André"/>
    <s v="MATERIAL DE ESCRITÓRIO"/>
    <x v="13"/>
    <s v="Material de consumo, escritório e limpeza"/>
    <n v="422522"/>
    <n v="-11.25"/>
    <s v="Baixa de Estoque cf. Relatorio de Saidas"/>
    <m/>
  </r>
  <r>
    <s v="Junho"/>
    <d v="2023-06-13T00:00:00"/>
    <s v="Santo André"/>
    <s v="MATERIAL DE ESCRITÓRIO"/>
    <x v="13"/>
    <s v="Material de consumo, escritório e limpeza"/>
    <n v="422522"/>
    <n v="-8.01"/>
    <s v="Baixa de Estoque cf. Relatorio de Saidas"/>
    <m/>
  </r>
  <r>
    <s v="Julho"/>
    <d v="2023-07-10T00:00:00"/>
    <s v="Santo André"/>
    <s v="MATERIAL DE ESCRITÓRIO"/>
    <x v="13"/>
    <s v="Material de consumo, escritório e limpeza"/>
    <n v="422522"/>
    <n v="-45.59"/>
    <s v="Baixa de Estoque cf. Relatorio de Saidas"/>
    <m/>
  </r>
  <r>
    <s v="Julho"/>
    <d v="2023-07-14T00:00:00"/>
    <s v="Santo André"/>
    <s v="MATERIAL DE ESCRITÓRIO"/>
    <x v="13"/>
    <s v="Material de consumo, escritório e limpeza"/>
    <n v="422522"/>
    <n v="-16.03"/>
    <s v="Baixa de Estoque cf. Relatorio de Saidas"/>
    <m/>
  </r>
  <r>
    <s v="Agosto"/>
    <d v="2023-08-11T00:00:00"/>
    <s v="Santo André"/>
    <s v="MATERIAL DE ESCRITÓRIO"/>
    <x v="13"/>
    <s v="Material de consumo, escritório e limpeza"/>
    <n v="422522"/>
    <n v="-45.08"/>
    <s v="Baixa de Estoque cf. Relatorio de Saidas"/>
    <m/>
  </r>
  <r>
    <s v="Agosto"/>
    <d v="2023-08-11T00:00:00"/>
    <s v="Santo André"/>
    <s v="MATERIAL DE ESCRITÓRIO"/>
    <x v="13"/>
    <s v="Material de consumo, escritório e limpeza"/>
    <n v="422522"/>
    <n v="-5.0999999999999996"/>
    <s v="Baixa de Estoque cf. Relatorio de Saidas"/>
    <m/>
  </r>
  <r>
    <s v="Agosto"/>
    <d v="2023-08-11T00:00:00"/>
    <s v="Santo André"/>
    <s v="MATERIAL DE ESCRITÓRIO"/>
    <x v="13"/>
    <s v="Material de consumo, escritório e limpeza"/>
    <n v="422522"/>
    <n v="-5.19"/>
    <s v="Baixa de Estoque cf. Relatorio de Saidas"/>
    <m/>
  </r>
  <r>
    <s v="Agosto"/>
    <d v="2023-08-11T00:00:00"/>
    <s v="Santo André"/>
    <s v="MATERIAL DE ESCRITÓRIO"/>
    <x v="13"/>
    <s v="Material de consumo, escritório e limpeza"/>
    <n v="422522"/>
    <n v="-21.3"/>
    <s v="Baixa de Estoque cf. Relatorio de Saidas"/>
    <m/>
  </r>
  <r>
    <s v="Agosto"/>
    <d v="2023-08-11T00:00:00"/>
    <s v="Santo André"/>
    <s v="MATERIAL DE ESCRITÓRIO"/>
    <x v="13"/>
    <s v="Material de consumo, escritório e limpeza"/>
    <n v="422522"/>
    <n v="-6.7"/>
    <s v="Baixa de Estoque cf. Relatorio de Saidas"/>
    <m/>
  </r>
  <r>
    <s v="Agosto"/>
    <d v="2023-08-11T00:00:00"/>
    <s v="Santo André"/>
    <s v="MATERIAL DE ESCRITÓRIO"/>
    <x v="13"/>
    <s v="Material de consumo, escritório e limpeza"/>
    <n v="422522"/>
    <n v="-9.76"/>
    <s v="Baixa de Estoque cf. Relatorio de Saidas"/>
    <m/>
  </r>
  <r>
    <s v="Setembro"/>
    <d v="2023-09-04T00:00:00"/>
    <s v="Santo André"/>
    <s v="MATERIAL DE ESCRITÓRIO"/>
    <x v="13"/>
    <s v="Material de consumo, escritório e limpeza"/>
    <s v="422522"/>
    <n v="-9.39"/>
    <s v="Baixa de Estoque cf. Relatorio de Saidas"/>
    <m/>
  </r>
  <r>
    <s v="Setembro"/>
    <d v="2023-09-04T00:00:00"/>
    <s v="Santo André"/>
    <s v="MATERIAL DE ESCRITÓRIO"/>
    <x v="13"/>
    <s v="Material de consumo, escritório e limpeza"/>
    <s v="422522"/>
    <n v="-8.85"/>
    <s v="Baixa de Estoque cf. Relatorio de Saidas"/>
    <m/>
  </r>
  <r>
    <s v="Setembro"/>
    <d v="2023-09-04T00:00:00"/>
    <s v="Santo André"/>
    <s v="MATERIAL DE ESCRITÓRIO"/>
    <x v="13"/>
    <s v="Material de consumo, escritório e limpeza"/>
    <s v="422522"/>
    <n v="-9.69"/>
    <s v="Baixa de Estoque cf. Relatorio de Saidas"/>
    <m/>
  </r>
  <r>
    <s v="Setembro"/>
    <d v="2023-09-04T00:00:00"/>
    <s v="Santo André"/>
    <s v="MATERIAL DE ESCRITÓRIO"/>
    <x v="13"/>
    <s v="Material de consumo, escritório e limpeza"/>
    <s v="422522"/>
    <n v="-9.7899999999999991"/>
    <s v="Baixa de Estoque cf. Relatorio de Saidas"/>
    <m/>
  </r>
  <r>
    <s v="Setembro"/>
    <d v="2023-09-04T00:00:00"/>
    <s v="Santo André"/>
    <s v="MATERIAL DE ESCRITÓRIO"/>
    <x v="13"/>
    <s v="Material de consumo, escritório e limpeza"/>
    <s v="422522"/>
    <n v="-10.25"/>
    <s v="Baixa de Estoque cf. Relatorio de Saidas"/>
    <m/>
  </r>
  <r>
    <s v="Setembro"/>
    <d v="2023-09-04T00:00:00"/>
    <s v="Santo André"/>
    <s v="MATERIAL DE ESCRITÓRIO"/>
    <x v="13"/>
    <s v="Material de consumo, escritório e limpeza"/>
    <s v="422522"/>
    <n v="-27.86"/>
    <s v="Baixa de Estoque cf. Relatorio de Saidas"/>
    <m/>
  </r>
  <r>
    <s v="Outubro"/>
    <d v="2023-10-10T00:00:00"/>
    <s v="Santo André"/>
    <s v="MATERIAL DE ESCRITÓRIO"/>
    <x v="13"/>
    <s v="Material de consumo, escritório e limpeza"/>
    <s v="422522"/>
    <n v="-45.08"/>
    <s v="Baixa de Estoque cf. Relatorio de Saidas"/>
    <m/>
  </r>
  <r>
    <s v="Outubro"/>
    <d v="2023-10-10T00:00:00"/>
    <s v="Santo André"/>
    <s v="MATERIAL DE ESCRITÓRIO"/>
    <x v="13"/>
    <s v="Material de consumo, escritório e limpeza"/>
    <s v="422522"/>
    <n v="-13.93"/>
    <s v="Baixa de Estoque cf. Relatorio de Saidas"/>
    <m/>
  </r>
  <r>
    <s v="Novembro"/>
    <d v="2023-11-13T00:00:00"/>
    <s v="Santo André"/>
    <s v="MATERIAL DE ESCRITÓRIO"/>
    <x v="13"/>
    <s v="Material de consumo, escritório e limpeza"/>
    <s v="422522"/>
    <n v="-44.92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34.200000000000003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208.49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149.5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16.739999999999998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23.6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62.2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20.54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20.010000000000002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50.34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21.25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15.2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17.600000000000001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8.6999999999999993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14.71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9.7200000000000006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48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56.67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27.16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46.74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20.399999999999999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7.36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7.62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6.96"/>
    <s v="Baixa de Estoque cf. Relatorio de Saidas"/>
    <m/>
  </r>
  <r>
    <s v="Fevereiro"/>
    <d v="2023-02-13T00:00:00"/>
    <s v="São Mateus"/>
    <s v="MATERIAL DE ESCRITÓRIO"/>
    <x v="13"/>
    <s v="Material de consumo, escritório e limpeza"/>
    <n v="422522"/>
    <n v="-7.35"/>
    <s v="Baixa de Estoque cf. Relatorio de Saidas"/>
    <m/>
  </r>
  <r>
    <s v="Fevereiro"/>
    <d v="2023-02-14T00:00:00"/>
    <s v="São Mateus"/>
    <s v="MATERIAL DE ESCRITÓRIO"/>
    <x v="13"/>
    <s v="Material de consumo, escritório e limpeza"/>
    <n v="422522"/>
    <n v="-29.37"/>
    <s v="Baixa de Estoque cf. Relatorio de Saidas"/>
    <m/>
  </r>
  <r>
    <s v="Março"/>
    <d v="2023-03-13T00:00:00"/>
    <s v="São Mateus"/>
    <s v="MATERIAL DE ESCRITÓRIO"/>
    <x v="13"/>
    <s v="Material de consumo, escritório e limpeza"/>
    <n v="422522"/>
    <n v="-46.9"/>
    <s v="Baixa de Estoque cf. Relatorio de Saidas"/>
    <m/>
  </r>
  <r>
    <s v="Março"/>
    <d v="2023-03-13T00:00:00"/>
    <s v="São Mateus"/>
    <s v="MATERIAL DE ESCRITÓRIO"/>
    <x v="13"/>
    <s v="Material de consumo, escritório e limpeza"/>
    <n v="422522"/>
    <n v="-74.75"/>
    <s v="Baixa de Estoque cf. Relatorio de Saidas"/>
    <m/>
  </r>
  <r>
    <s v="Abril"/>
    <d v="2023-04-03T00:00:00"/>
    <s v="São Mateus"/>
    <s v="MATERIAL DE ESCRITÓRIO"/>
    <x v="13"/>
    <s v="Material de consumo, escritório e limpeza"/>
    <n v="422522"/>
    <n v="-33.71"/>
    <s v="Baixa de Estoque cf. Relatorio de Saidas"/>
    <m/>
  </r>
  <r>
    <s v="Abril"/>
    <d v="2023-04-17T00:00:00"/>
    <s v="São Mateus"/>
    <s v="MATERIAL DE ESCRITÓRIO"/>
    <x v="13"/>
    <s v="Material de consumo, escritório e limpeza"/>
    <n v="422522"/>
    <n v="-208.49"/>
    <s v="Baixa de Estoque cf. Relatorio de Saidas"/>
    <m/>
  </r>
  <r>
    <s v="Abril"/>
    <d v="2023-04-18T00:00:00"/>
    <s v="São Mateus"/>
    <s v="MATERIAL DE ESCRITÓRIO"/>
    <x v="13"/>
    <s v="Material de consumo, escritório e limpeza"/>
    <n v="422522"/>
    <n v="-57.64"/>
    <s v="Baixa de Estoque cf. Relatorio de Saidas"/>
    <m/>
  </r>
  <r>
    <s v="Abril"/>
    <d v="2023-04-20T00:00:00"/>
    <s v="São Mateus"/>
    <s v="MATERIAL DE ESCRITÓRIO"/>
    <x v="13"/>
    <s v="Material de consumo, escritório e limpeza"/>
    <n v="422522"/>
    <n v="-2.37"/>
    <s v="Baixa de Estoque cf. Relatorio de Saidas"/>
    <m/>
  </r>
  <r>
    <s v="Abril"/>
    <d v="2023-04-20T00:00:00"/>
    <s v="São Mateus"/>
    <s v="MATERIAL DE ESCRITÓRIO"/>
    <x v="13"/>
    <s v="Material de consumo, escritório e limpeza"/>
    <n v="422522"/>
    <n v="-2.88"/>
    <s v="Baixa de Estoque cf. Relatorio de Saidas"/>
    <m/>
  </r>
  <r>
    <s v="Abril"/>
    <d v="2023-04-25T00:00:00"/>
    <s v="São Mateus"/>
    <s v="MATERIAL DE ESCRITÓRIO"/>
    <x v="13"/>
    <s v="Material de consumo, escritório e limpeza"/>
    <n v="422522"/>
    <n v="-449.7"/>
    <s v="Baixa de Estoque cf. Relatorio de Saidas"/>
    <m/>
  </r>
  <r>
    <s v="Maio"/>
    <d v="2023-05-10T00:00:00"/>
    <s v="São Mateus"/>
    <s v="MATERIAL DE ESCRITÓRIO"/>
    <x v="13"/>
    <s v="Material de consumo, escritório e limpeza"/>
    <n v="422522"/>
    <n v="-31.34"/>
    <s v="Baixa de Estoque cf. Relatorio de Saidas"/>
    <m/>
  </r>
  <r>
    <s v="Maio"/>
    <d v="2023-05-10T00:00:00"/>
    <s v="São Mateus"/>
    <s v="MATERIAL DE ESCRITÓRIO"/>
    <x v="13"/>
    <s v="Material de consumo, escritório e limpeza"/>
    <n v="422522"/>
    <n v="-31.19"/>
    <s v="Baixa de Estoque cf. Relatorio de Saidas"/>
    <m/>
  </r>
  <r>
    <s v="Maio"/>
    <d v="2023-05-10T00:00:00"/>
    <s v="São Mateus"/>
    <s v="MATERIAL DE ESCRITÓRIO"/>
    <x v="13"/>
    <s v="Material de consumo, escritório e limpeza"/>
    <n v="422522"/>
    <n v="-30.11"/>
    <s v="Baixa de Estoque cf. Relatorio de Saidas"/>
    <m/>
  </r>
  <r>
    <s v="Maio"/>
    <d v="2023-05-10T00:00:00"/>
    <s v="São Mateus"/>
    <s v="MATERIAL DE ESCRITÓRIO"/>
    <x v="13"/>
    <s v="Material de consumo, escritório e limpeza"/>
    <n v="422522"/>
    <n v="-104.24"/>
    <s v="Baixa de Estoque cf. Relatorio de Saidas"/>
    <m/>
  </r>
  <r>
    <s v="Junho"/>
    <d v="2023-06-05T00:00:00"/>
    <s v="São Mateus"/>
    <s v="MATERIAL DE ESCRITÓRIO"/>
    <x v="13"/>
    <s v="Material de consumo, escritório e limpeza"/>
    <n v="422522"/>
    <n v="-90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33.75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7.6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8.4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8.5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3.72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113.98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277.45999999999998"/>
    <s v="Baixa de Estoque cf. Relatorio de Saidas"/>
    <m/>
  </r>
  <r>
    <s v="Junho"/>
    <d v="2023-06-12T00:00:00"/>
    <s v="São Mateus"/>
    <s v="MATERIAL DE ESCRITÓRIO"/>
    <x v="13"/>
    <s v="Material de consumo, escritório e limpeza"/>
    <n v="422522"/>
    <n v="-8.7200000000000006"/>
    <s v="Baixa de Estoque cf. Relatorio de Saidas"/>
    <m/>
  </r>
  <r>
    <s v="Agosto"/>
    <d v="2023-08-14T00:00:00"/>
    <s v="São Mateus"/>
    <s v="MATERIAL DE ESCRITÓRIO"/>
    <x v="13"/>
    <s v="Material de consumo, escritório e limpeza"/>
    <n v="422522"/>
    <n v="-14.81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22.12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28.17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54.78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250.72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25.7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14.54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29.37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23.71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50.98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4.29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10.050000000000001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14.65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3.68"/>
    <s v="Baixa de Estoque cf. Relatorio de Saidas"/>
    <m/>
  </r>
  <r>
    <s v="Setembro"/>
    <d v="2023-09-01T00:00:00"/>
    <s v="São Mateus"/>
    <s v="MATERIAL DE ESCRITÓRIO"/>
    <x v="13"/>
    <s v="Material de consumo, escritório e limpeza"/>
    <s v="422522"/>
    <n v="-20.18"/>
    <s v="Baixa de Estoque cf. Relatorio de Saidas"/>
    <m/>
  </r>
  <r>
    <s v="Setembro"/>
    <d v="2023-09-06T00:00:00"/>
    <s v="São Mateus"/>
    <s v="MATERIAL DE ESCRITÓRIO"/>
    <x v="13"/>
    <s v="Material de consumo, escritório e limpeza"/>
    <s v="422522"/>
    <n v="-52.72"/>
    <s v="Baixa de Estoque cf. Relatorio de Saidas"/>
    <m/>
  </r>
  <r>
    <s v="Novembro"/>
    <d v="2023-11-13T00:00:00"/>
    <s v="São Mateus"/>
    <s v="MATERIAL DE ESCRITÓRIO"/>
    <x v="13"/>
    <s v="Material de consumo, escritório e limpeza"/>
    <s v="422522"/>
    <n v="-65.709999999999994"/>
    <s v="Baixa de Estoque cf. Relatorio de Saidas"/>
    <m/>
  </r>
  <r>
    <s v="Novembro"/>
    <d v="2023-11-13T00:00:00"/>
    <s v="São Mateus"/>
    <s v="MATERIAL DE ESCRITÓRIO"/>
    <x v="13"/>
    <s v="Material de consumo, escritório e limpeza"/>
    <s v="422522"/>
    <n v="-112.3"/>
    <s v="Baixa de Estoque cf. Relatorio de Saidas"/>
    <m/>
  </r>
  <r>
    <s v="Novembro"/>
    <d v="2023-11-13T00:00:00"/>
    <s v="São Mateus"/>
    <s v="MATERIAL DE ESCRITÓRIO"/>
    <x v="13"/>
    <s v="Material de consumo, escritório e limpeza"/>
    <s v="422522"/>
    <n v="-21.91"/>
    <s v="Baixa de Estoque cf. Relatorio de Saidas"/>
    <m/>
  </r>
  <r>
    <s v="Novembro"/>
    <d v="2023-11-13T00:00:00"/>
    <s v="São Mateus"/>
    <s v="MATERIAL DE ESCRITÓRIO"/>
    <x v="13"/>
    <s v="Material de consumo, escritório e limpeza"/>
    <s v="422522"/>
    <n v="-62.68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26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26.08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5.17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19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84.99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51.63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29.5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8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4.9400000000000004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2.52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166.79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56.47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89.7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139.53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16.43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8.01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34.200000000000003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46.65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14.16"/>
    <s v="Baixa de Estoque cf. Relatorio de Saidas"/>
    <m/>
  </r>
  <r>
    <s v="Março"/>
    <d v="2023-03-14T00:00:00"/>
    <s v="São Rafael"/>
    <s v="MATERIAL DE ESCRITÓRIO"/>
    <x v="13"/>
    <s v="Material de consumo, escritório e limpeza"/>
    <n v="422522"/>
    <n v="-28.8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83.39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8.9499999999999993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9.43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14.95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29.05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4.8600000000000003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42.49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46.9"/>
    <s v="Baixa de Estoque cf. Relatorio de Saidas"/>
    <m/>
  </r>
  <r>
    <s v="Abril"/>
    <d v="2023-04-14T00:00:00"/>
    <s v="São Rafael"/>
    <s v="MATERIAL DE ESCRITÓRIO"/>
    <x v="13"/>
    <s v="Material de consumo, escritório e limpeza"/>
    <n v="422522"/>
    <n v="-45.34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9.69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19.88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113.98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43.05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208.09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18.059999999999999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17.79"/>
    <s v="Baixa de Estoque cf. Relatorio de Saidas"/>
    <m/>
  </r>
  <r>
    <s v="Junho"/>
    <d v="2023-06-07T00:00:00"/>
    <s v="São Rafael"/>
    <s v="MATERIAL DE ESCRITÓRIO"/>
    <x v="13"/>
    <s v="Material de consumo, escritório e limpeza"/>
    <n v="422522"/>
    <n v="-18.05"/>
    <s v="Baixa de Estoque cf. Relatorio de Saidas"/>
    <m/>
  </r>
  <r>
    <s v="Junho"/>
    <d v="2023-06-19T00:00:00"/>
    <s v="São Rafael"/>
    <s v="MATERIAL DE ESCRITÓRIO"/>
    <x v="13"/>
    <s v="Material de consumo, escritório e limpeza"/>
    <n v="422522"/>
    <n v="-243.65"/>
    <s v="Baixa de Estoque cf. Relatorio de Saidas"/>
    <m/>
  </r>
  <r>
    <s v="Junho"/>
    <d v="2023-06-23T00:00:00"/>
    <s v="São Rafael"/>
    <s v="MATERIAL DE ESCRITÓRIO"/>
    <x v="13"/>
    <s v="Material de consumo, escritório e limpeza"/>
    <n v="422522"/>
    <n v="-68.91"/>
    <s v="Baixa de Estoque cf. Relatorio de Saidas"/>
    <m/>
  </r>
  <r>
    <s v="Julho"/>
    <d v="2023-07-13T00:00:00"/>
    <s v="São Rafael"/>
    <s v="MATERIAL DE ESCRITÓRIO"/>
    <x v="13"/>
    <s v="Material de consumo, escritório e limpeza"/>
    <n v="422522"/>
    <n v="-18.63"/>
    <s v="Baixa de Estoque cf. Relatorio de Saidas"/>
    <m/>
  </r>
  <r>
    <s v="Agosto"/>
    <d v="2023-08-14T00:00:00"/>
    <s v="São Rafael"/>
    <s v="MATERIAL DE ESCRITÓRIO"/>
    <x v="13"/>
    <s v="Material de consumo, escritório e limpeza"/>
    <n v="422522"/>
    <n v="-10.65"/>
    <s v="Baixa de Estoque cf. Relatorio de Saidas"/>
    <m/>
  </r>
  <r>
    <s v="Agosto"/>
    <d v="2023-08-14T00:00:00"/>
    <s v="São Rafael"/>
    <s v="MATERIAL DE ESCRITÓRIO"/>
    <x v="13"/>
    <s v="Material de consumo, escritório e limpeza"/>
    <n v="422522"/>
    <n v="-46.6"/>
    <s v="Baixa de Estoque cf. Relatorio de Saidas"/>
    <m/>
  </r>
  <r>
    <s v="Agosto"/>
    <d v="2023-08-14T00:00:00"/>
    <s v="São Rafael"/>
    <s v="MATERIAL DE ESCRITÓRIO"/>
    <x v="13"/>
    <s v="Material de consumo, escritório e limpeza"/>
    <n v="422522"/>
    <n v="-10.9"/>
    <s v="Baixa de Estoque cf. Relatorio de Saidas"/>
    <m/>
  </r>
  <r>
    <s v="Agosto"/>
    <d v="2023-08-14T00:00:00"/>
    <s v="São Rafael"/>
    <s v="MATERIAL DE ESCRITÓRIO"/>
    <x v="13"/>
    <s v="Material de consumo, escritório e limpeza"/>
    <n v="422522"/>
    <n v="-58.2"/>
    <s v="Baixa de Estoque cf. Relatorio de Saidas"/>
    <m/>
  </r>
  <r>
    <s v="Agosto"/>
    <d v="2023-08-14T00:00:00"/>
    <s v="São Rafael"/>
    <s v="MATERIAL DE ESCRITÓRIO"/>
    <x v="13"/>
    <s v="Material de consumo, escritório e limpeza"/>
    <n v="422522"/>
    <n v="-53.91"/>
    <s v="Baixa de Estoque cf. Relatorio de Saidas"/>
    <m/>
  </r>
  <r>
    <s v="Agosto"/>
    <d v="2023-08-14T00:00:00"/>
    <s v="São Rafael"/>
    <s v="MATERIAL DE ESCRITÓRIO"/>
    <x v="13"/>
    <s v="Material de consumo, escritório e limpeza"/>
    <n v="422522"/>
    <n v="-90.15"/>
    <s v="Baixa de Estoque cf. Relatorio de Saidas"/>
    <m/>
  </r>
  <r>
    <s v="Agosto"/>
    <d v="2023-08-14T00:00:00"/>
    <s v="São Rafael"/>
    <s v="MATERIAL DE ESCRITÓRIO"/>
    <x v="13"/>
    <s v="Material de consumo, escritório e limpeza"/>
    <n v="422522"/>
    <n v="-13.44"/>
    <s v="Baixa de Estoque cf. Relatorio de Saidas"/>
    <m/>
  </r>
  <r>
    <s v="Setembro"/>
    <d v="2023-09-01T00:00:00"/>
    <s v="São Rafael"/>
    <s v="MATERIAL DE ESCRITÓRIO"/>
    <x v="13"/>
    <s v="Material de consumo, escritório e limpeza"/>
    <s v="422522"/>
    <n v="-55.73"/>
    <s v="Baixa de Estoque cf. Relatorio de Saidas"/>
    <m/>
  </r>
  <r>
    <s v="Setembro"/>
    <d v="2023-09-01T00:00:00"/>
    <s v="São Rafael"/>
    <s v="MATERIAL DE ESCRITÓRIO"/>
    <x v="13"/>
    <s v="Material de consumo, escritório e limpeza"/>
    <s v="422522"/>
    <n v="-125.36"/>
    <s v="Baixa de Estoque cf. Relatorio de Saidas"/>
    <m/>
  </r>
  <r>
    <s v="Setembro"/>
    <d v="2023-09-01T00:00:00"/>
    <s v="São Rafael"/>
    <s v="MATERIAL DE ESCRITÓRIO"/>
    <x v="13"/>
    <s v="Material de consumo, escritório e limpeza"/>
    <s v="422522"/>
    <n v="-48.17"/>
    <s v="Baixa de Estoque cf. Relatorio de Saidas"/>
    <m/>
  </r>
  <r>
    <s v="Setembro"/>
    <d v="2023-09-01T00:00:00"/>
    <s v="São Rafael"/>
    <s v="MATERIAL DE ESCRITÓRIO"/>
    <x v="13"/>
    <s v="Material de consumo, escritório e limpeza"/>
    <s v="422522"/>
    <n v="-135.22999999999999"/>
    <s v="Baixa de Estoque cf. Relatorio de Saidas"/>
    <m/>
  </r>
  <r>
    <s v="Outubro"/>
    <d v="2023-10-11T00:00:00"/>
    <s v="São Rafael"/>
    <s v="MATERIAL DE ESCRITÓRIO"/>
    <x v="13"/>
    <s v="Material de consumo, escritório e limpeza"/>
    <s v="422522"/>
    <n v="-90.15"/>
    <s v="Baixa de Estoque cf. Relatorio de Saidas"/>
    <m/>
  </r>
  <r>
    <s v="Outubro"/>
    <d v="2023-10-11T00:00:00"/>
    <s v="São Rafael"/>
    <s v="MATERIAL DE ESCRITÓRIO"/>
    <x v="13"/>
    <s v="Material de consumo, escritório e limpeza"/>
    <s v="422522"/>
    <n v="-41.8"/>
    <s v="Baixa de Estoque cf. Relatorio de Saidas"/>
    <m/>
  </r>
  <r>
    <s v="Outubro"/>
    <d v="2023-10-11T00:00:00"/>
    <s v="São Rafael"/>
    <s v="MATERIAL DE ESCRITÓRIO"/>
    <x v="13"/>
    <s v="Material de consumo, escritório e limpeza"/>
    <s v="422522"/>
    <n v="-125.36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14.55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18.64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10.9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9.69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15.81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89.84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27.6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1.67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36.06"/>
    <s v="Baixa de Estoque cf. Relatorio de Saidas"/>
    <m/>
  </r>
  <r>
    <s v="Novembro"/>
    <d v="2023-11-16T00:00:00"/>
    <s v="São Rafael"/>
    <s v="MATERIAL DE ESCRITÓRIO"/>
    <x v="13"/>
    <s v="Material de consumo, escritório e limpeza"/>
    <s v="422522"/>
    <n v="-12.6"/>
    <s v="Baixa de Estoque cf. Relatorio de Saidas"/>
    <m/>
  </r>
  <r>
    <s v="Novembro"/>
    <d v="2023-11-23T00:00:00"/>
    <s v="São Rafael"/>
    <s v="MATERIAL DE ESCRITÓRIO"/>
    <x v="13"/>
    <s v="Material de consumo, escritório e limpeza"/>
    <s v="422522"/>
    <n v="-62.5"/>
    <s v="Baixa de Estoque cf. Relatorio de Saidas"/>
    <m/>
  </r>
  <r>
    <s v="Abril"/>
    <d v="2023-04-20T00:00:00"/>
    <s v="Sapopemba"/>
    <s v="MATERIAL DE ESCRITÓRIO"/>
    <x v="13"/>
    <s v="Material de consumo, escritório e limpeza"/>
    <n v="422522"/>
    <n v="-12.5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15.2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8.8000000000000007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10.86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22.9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7.17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20.54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24.02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45.34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28.8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10.23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14.97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40.270000000000003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21.25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20.49"/>
    <s v="Baixa de Estoque cf. Relatorio de Saidas"/>
    <m/>
  </r>
  <r>
    <s v="Março"/>
    <d v="2023-03-22T00:00:00"/>
    <s v="SAU - Serviço Atendimento Usuário"/>
    <s v="MATERIAL DE ESCRITÓRIO"/>
    <x v="13"/>
    <s v="Material de consumo, escritório e limpeza"/>
    <n v="422522"/>
    <n v="-208.49"/>
    <s v="Baixa de Estoque cf. Relatorio de Saidas"/>
    <m/>
  </r>
  <r>
    <s v="Março"/>
    <d v="2023-03-13T00:00:00"/>
    <s v="Secretaria"/>
    <s v="MATERIAL DE ESCRITÓRIO"/>
    <x v="13"/>
    <s v="Material de consumo, escritório e limpeza"/>
    <n v="422522"/>
    <n v="-58.73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17.440000000000001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6.82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7.9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2.5499999999999998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5.3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7.24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7.23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227.95"/>
    <s v="Baixa de Estoque cf. Relatorio de Saidas"/>
    <m/>
  </r>
  <r>
    <s v="Junho"/>
    <d v="2023-06-29T00:00:00"/>
    <s v="Secretaria"/>
    <s v="MATERIAL DE ESCRITÓRIO"/>
    <x v="13"/>
    <s v="Material de consumo, escritório e limpeza"/>
    <n v="422522"/>
    <n v="-9.0299999999999994"/>
    <s v="Baixa de Estoque cf. Relatorio de Saidas"/>
    <m/>
  </r>
  <r>
    <s v="Julho"/>
    <d v="2023-07-05T00:00:00"/>
    <s v="Secretaria"/>
    <s v="MATERIAL DE ESCRITÓRIO"/>
    <x v="13"/>
    <s v="Material de consumo, escritório e limpeza"/>
    <n v="422522"/>
    <n v="-3.35"/>
    <s v="Baixa de Estoque cf. Relatorio de Saidas"/>
    <m/>
  </r>
  <r>
    <s v="Julho"/>
    <d v="2023-07-05T00:00:00"/>
    <s v="Secretaria"/>
    <s v="MATERIAL DE ESCRITÓRIO"/>
    <x v="13"/>
    <s v="Material de consumo, escritório e limpeza"/>
    <n v="422522"/>
    <n v="-135.16"/>
    <s v="Baixa de Estoque cf. Relatorio de Saidas"/>
    <m/>
  </r>
  <r>
    <s v="Julho"/>
    <d v="2023-07-05T00:00:00"/>
    <s v="Secretaria"/>
    <s v="MATERIAL DE ESCRITÓRIO"/>
    <x v="13"/>
    <s v="Material de consumo, escritório e limpeza"/>
    <n v="422522"/>
    <n v="-131.80000000000001"/>
    <s v="Baixa de Estoque cf. Relatorio de Saidas"/>
    <m/>
  </r>
  <r>
    <s v="Julho"/>
    <d v="2023-07-05T00:00:00"/>
    <s v="Secretaria"/>
    <s v="MATERIAL DE ESCRITÓRIO"/>
    <x v="13"/>
    <s v="Material de consumo, escritório e limpeza"/>
    <n v="422522"/>
    <n v="-8.2200000000000006"/>
    <s v="Baixa de Estoque cf. Relatorio de Saidas"/>
    <m/>
  </r>
  <r>
    <s v="Agosto"/>
    <d v="2023-08-15T00:00:00"/>
    <s v="Secretaria"/>
    <s v="MATERIAL DE ESCRITÓRIO"/>
    <x v="13"/>
    <s v="Material de consumo, escritório e limpeza"/>
    <n v="422522"/>
    <n v="-68.400000000000006"/>
    <s v="Baixa de Estoque cf. Relatorio de Saidas"/>
    <m/>
  </r>
  <r>
    <s v="Agosto"/>
    <d v="2023-08-15T00:00:00"/>
    <s v="Secretaria"/>
    <s v="MATERIAL DE ESCRITÓRIO"/>
    <x v="13"/>
    <s v="Material de consumo, escritório e limpeza"/>
    <n v="422522"/>
    <n v="-716"/>
    <s v="Baixa de Estoque cf. Relatorio de Saidas"/>
    <m/>
  </r>
  <r>
    <s v="Outubro"/>
    <d v="2023-10-20T00:00:00"/>
    <s v="Secretaria"/>
    <s v="MATERIAL DE ESCRITÓRIO"/>
    <x v="13"/>
    <s v="Material de consumo, escritório e limpeza"/>
    <s v="422522"/>
    <n v="-22.38"/>
    <s v="Baixa de Estoque cf. Relatorio de Saidas"/>
    <m/>
  </r>
  <r>
    <s v="Novembro"/>
    <d v="2023-11-14T00:00:00"/>
    <s v="Secretaria"/>
    <s v="MATERIAL DE ESCRITÓRIO"/>
    <x v="13"/>
    <s v="Material de consumo, escritório e limpeza"/>
    <s v="422522"/>
    <n v="-224.59"/>
    <s v="Baixa de Estoque cf. Relatorio de Saidas"/>
    <m/>
  </r>
  <r>
    <s v="Dezembro"/>
    <d v="2023-12-08T00:00:00"/>
    <s v="Secretaria"/>
    <s v="MATERIAL DE ESCRITÓRIO"/>
    <x v="13"/>
    <s v="Material de consumo, escritório e limpeza"/>
    <s v="422522"/>
    <n v="-131.43"/>
    <s v="Baixa de Estoque cf. Relatorio de Saidas"/>
    <m/>
  </r>
  <r>
    <s v="Janeiro"/>
    <d v="2023-01-12T00:00:00"/>
    <s v="Social"/>
    <s v="MATERIAL DE ESCRITÓRIO"/>
    <x v="13"/>
    <s v="Material de consumo, escritório e limpeza"/>
    <n v="422522"/>
    <n v="-62.55"/>
    <s v="Baixa de Estoque cf. Relatorio de Saidas"/>
    <m/>
  </r>
  <r>
    <s v="Março"/>
    <d v="2023-03-27T00:00:00"/>
    <s v="Social"/>
    <s v="MATERIAL DE ESCRITÓRIO"/>
    <x v="13"/>
    <s v="Material de consumo, escritório e limpeza"/>
    <n v="422522"/>
    <n v="-7.35"/>
    <s v="Baixa de Estoque cf. Relatorio de Saidas"/>
    <m/>
  </r>
  <r>
    <s v="Março"/>
    <d v="2023-03-27T00:00:00"/>
    <s v="Social"/>
    <s v="MATERIAL DE ESCRITÓRIO"/>
    <x v="13"/>
    <s v="Material de consumo, escritório e limpeza"/>
    <n v="422522"/>
    <n v="-13.8"/>
    <s v="Baixa de Estoque cf. Relatorio de Saidas"/>
    <m/>
  </r>
  <r>
    <s v="Abril"/>
    <d v="2023-04-13T00:00:00"/>
    <s v="Social"/>
    <s v="MATERIAL DE ESCRITÓRIO"/>
    <x v="13"/>
    <s v="Material de consumo, escritório e limpeza"/>
    <n v="422522"/>
    <n v="-41.7"/>
    <s v="Baixa de Estoque cf. Relatorio de Saidas"/>
    <m/>
  </r>
  <r>
    <s v="Abril"/>
    <d v="2023-04-13T00:00:00"/>
    <s v="Social"/>
    <s v="MATERIAL DE ESCRITÓRIO"/>
    <x v="13"/>
    <s v="Material de consumo, escritório e limpeza"/>
    <n v="422522"/>
    <n v="-62.55"/>
    <s v="Baixa de Estoque cf. Relatorio de Saidas"/>
    <m/>
  </r>
  <r>
    <s v="Abril"/>
    <d v="2023-04-28T00:00:00"/>
    <s v="Social"/>
    <s v="MATERIAL DE ESCRITÓRIO"/>
    <x v="13"/>
    <s v="Material de consumo, escritório e limpeza"/>
    <n v="422522"/>
    <n v="-60.41"/>
    <s v="Baixa de Estoque cf. Relatorio de Saidas"/>
    <m/>
  </r>
  <r>
    <s v="Abril"/>
    <d v="2023-04-28T00:00:00"/>
    <s v="Social"/>
    <s v="MATERIAL DE ESCRITÓRIO"/>
    <x v="13"/>
    <s v="Material de consumo, escritório e limpeza"/>
    <n v="422522"/>
    <n v="-24.65"/>
    <s v="Baixa de Estoque cf. Relatorio de Saidas"/>
    <m/>
  </r>
  <r>
    <s v="Abril"/>
    <d v="2023-04-28T00:00:00"/>
    <s v="Social"/>
    <s v="MATERIAL DE ESCRITÓRIO"/>
    <x v="13"/>
    <s v="Material de consumo, escritório e limpeza"/>
    <n v="422522"/>
    <n v="-2.4500000000000002"/>
    <s v="Baixa de Estoque cf. Relatorio de Saidas"/>
    <m/>
  </r>
  <r>
    <s v="Abril"/>
    <d v="2023-04-28T00:00:00"/>
    <s v="Social"/>
    <s v="MATERIAL DE ESCRITÓRIO"/>
    <x v="13"/>
    <s v="Material de consumo, escritório e limpeza"/>
    <n v="422522"/>
    <n v="-4.9000000000000004"/>
    <s v="Baixa de Estoque cf. Relatorio de Saidas"/>
    <m/>
  </r>
  <r>
    <s v="Abril"/>
    <d v="2023-04-28T00:00:00"/>
    <s v="Social"/>
    <s v="MATERIAL DE ESCRITÓRIO"/>
    <x v="13"/>
    <s v="Material de consumo, escritório e limpeza"/>
    <n v="422522"/>
    <n v="-46.9"/>
    <s v="Baixa de Estoque cf. Relatorio de Saidas"/>
    <m/>
  </r>
  <r>
    <s v="Abril"/>
    <d v="2023-04-28T00:00:00"/>
    <s v="Social"/>
    <s v="MATERIAL DE ESCRITÓRIO"/>
    <x v="13"/>
    <s v="Material de consumo, escritório e limpeza"/>
    <n v="422522"/>
    <n v="-11"/>
    <s v="Baixa de Estoque cf. Relatorio de Saidas"/>
    <m/>
  </r>
  <r>
    <s v="Abril"/>
    <d v="2023-04-28T00:00:00"/>
    <s v="Social"/>
    <s v="MATERIAL DE ESCRITÓRIO"/>
    <x v="13"/>
    <s v="Material de consumo, escritório e limpeza"/>
    <n v="422522"/>
    <n v="-17.260000000000002"/>
    <s v="Baixa de Estoque cf. Relatorio de Saidas"/>
    <m/>
  </r>
  <r>
    <s v="Junho"/>
    <d v="2023-06-01T00:00:00"/>
    <s v="Social"/>
    <s v="MATERIAL DE ESCRITÓRIO"/>
    <x v="13"/>
    <s v="Material de consumo, escritório e limpeza"/>
    <n v="422522"/>
    <n v="-13.47"/>
    <s v="Baixa de Estoque cf. Relatorio de Saidas"/>
    <m/>
  </r>
  <r>
    <s v="Junho"/>
    <d v="2023-06-15T00:00:00"/>
    <s v="Social"/>
    <s v="MATERIAL DE ESCRITÓRIO"/>
    <x v="13"/>
    <s v="Material de consumo, escritório e limpeza"/>
    <n v="422522"/>
    <n v="-12.06"/>
    <s v="Baixa de Estoque cf. Relatorio de Saidas"/>
    <m/>
  </r>
  <r>
    <s v="Junho"/>
    <d v="2023-06-15T00:00:00"/>
    <s v="Social"/>
    <s v="MATERIAL DE ESCRITÓRIO"/>
    <x v="13"/>
    <s v="Material de consumo, escritório e limpeza"/>
    <n v="422522"/>
    <n v="-9.64"/>
    <s v="Baixa de Estoque cf. Relatorio de Saidas"/>
    <m/>
  </r>
  <r>
    <s v="Junho"/>
    <d v="2023-06-16T00:00:00"/>
    <s v="Social"/>
    <s v="MATERIAL DE ESCRITÓRIO"/>
    <x v="13"/>
    <s v="Material de consumo, escritório e limpeza"/>
    <n v="422522"/>
    <n v="-67.58"/>
    <s v="Baixa de Estoque cf. Relatorio de Saidas"/>
    <m/>
  </r>
  <r>
    <s v="Junho"/>
    <d v="2023-06-16T00:00:00"/>
    <s v="Social"/>
    <s v="MATERIAL DE ESCRITÓRIO"/>
    <x v="13"/>
    <s v="Material de consumo, escritório e limpeza"/>
    <n v="422522"/>
    <n v="-9.9600000000000009"/>
    <s v="Baixa de Estoque cf. Relatorio de Saidas"/>
    <m/>
  </r>
  <r>
    <s v="Junho"/>
    <d v="2023-06-19T00:00:00"/>
    <s v="Social"/>
    <s v="MATERIAL DE ESCRITÓRIO"/>
    <x v="13"/>
    <s v="Material de consumo, escritório e limpeza"/>
    <n v="422522"/>
    <n v="-9.9600000000000009"/>
    <s v="Baixa de Estoque cf. Relatorio de Saidas"/>
    <m/>
  </r>
  <r>
    <s v="Agosto"/>
    <d v="2023-08-08T00:00:00"/>
    <s v="Social"/>
    <s v="MATERIAL DE ESCRITÓRIO"/>
    <x v="13"/>
    <s v="Material de consumo, escritório e limpeza"/>
    <n v="422522"/>
    <n v="-67.62"/>
    <s v="Baixa de Estoque cf. Relatorio de Saidas"/>
    <m/>
  </r>
  <r>
    <s v="Agosto"/>
    <d v="2023-08-08T00:00:00"/>
    <s v="Social"/>
    <s v="MATERIAL DE ESCRITÓRIO"/>
    <x v="13"/>
    <s v="Material de consumo, escritório e limpeza"/>
    <n v="422522"/>
    <n v="-7.23"/>
    <s v="Baixa de Estoque cf. Relatorio de Saidas"/>
    <m/>
  </r>
  <r>
    <s v="Agosto"/>
    <d v="2023-08-08T00:00:00"/>
    <s v="Social"/>
    <s v="MATERIAL DE ESCRITÓRIO"/>
    <x v="13"/>
    <s v="Material de consumo, escritório e limpeza"/>
    <n v="422522"/>
    <n v="-7.21"/>
    <s v="Baixa de Estoque cf. Relatorio de Saidas"/>
    <m/>
  </r>
  <r>
    <s v="Agosto"/>
    <d v="2023-08-21T00:00:00"/>
    <s v="Social"/>
    <s v="MATERIAL DE ESCRITÓRIO"/>
    <x v="13"/>
    <s v="Material de consumo, escritório e limpeza"/>
    <n v="422522"/>
    <n v="-12.54"/>
    <s v="Baixa de Estoque cf. Relatorio de Saidas"/>
    <m/>
  </r>
  <r>
    <s v="Setembro"/>
    <d v="2023-09-13T00:00:00"/>
    <s v="Social"/>
    <s v="MATERIAL DE ESCRITÓRIO"/>
    <x v="13"/>
    <s v="Material de consumo, escritório e limpeza"/>
    <s v="422522"/>
    <n v="-90.15"/>
    <s v="Baixa de Estoque cf. Relatorio de Saidas"/>
    <m/>
  </r>
  <r>
    <s v="Setembro"/>
    <d v="2023-09-18T00:00:00"/>
    <s v="Social"/>
    <s v="MATERIAL DE ESCRITÓRIO"/>
    <x v="13"/>
    <s v="Material de consumo, escritório e limpeza"/>
    <s v="422522"/>
    <n v="-14.79"/>
    <s v="Baixa de Estoque cf. Relatorio de Saidas"/>
    <m/>
  </r>
  <r>
    <s v="Setembro"/>
    <d v="2023-09-18T00:00:00"/>
    <s v="Social"/>
    <s v="MATERIAL DE ESCRITÓRIO"/>
    <x v="13"/>
    <s v="Material de consumo, escritório e limpeza"/>
    <s v="422522"/>
    <n v="-24"/>
    <s v="Baixa de Estoque cf. Relatorio de Saidas"/>
    <m/>
  </r>
  <r>
    <s v="Outubro"/>
    <d v="2023-10-11T00:00:00"/>
    <s v="Social"/>
    <s v="MATERIAL DE ESCRITÓRIO"/>
    <x v="13"/>
    <s v="Material de consumo, escritório e limpeza"/>
    <s v="422522"/>
    <n v="-67.62"/>
    <s v="Baixa de Estoque cf. Relatorio de Saidas"/>
    <m/>
  </r>
  <r>
    <s v="Novembro"/>
    <d v="2023-11-08T00:00:00"/>
    <s v="Social"/>
    <s v="MATERIAL DE ESCRITÓRIO"/>
    <x v="13"/>
    <s v="Material de consumo, escritório e limpeza"/>
    <s v="422522"/>
    <n v="-28"/>
    <s v="Baixa de Estoque cf. Relatorio de Saidas"/>
    <m/>
  </r>
  <r>
    <s v="Dezembro"/>
    <d v="2023-12-01T00:00:00"/>
    <s v="Social"/>
    <s v="MATERIAL DE ESCRITÓRIO"/>
    <x v="13"/>
    <s v="Material de consumo, escritório e limpeza"/>
    <s v="422522"/>
    <n v="-16.510000000000002"/>
    <s v="Baixa de Estoque cf. Relatorio de Saidas"/>
    <m/>
  </r>
  <r>
    <s v="Dezembro"/>
    <d v="2023-12-01T00:00:00"/>
    <s v="Social"/>
    <s v="MATERIAL DE ESCRITÓRIO"/>
    <x v="13"/>
    <s v="Material de consumo, escritório e limpeza"/>
    <s v="422522"/>
    <n v="-89.84"/>
    <s v="Baixa de Estoque cf. Relatorio de Saidas"/>
    <m/>
  </r>
  <r>
    <s v="Dezembro"/>
    <d v="2023-12-04T00:00:00"/>
    <s v="Social"/>
    <s v="MATERIAL DE ESCRITÓRIO"/>
    <x v="13"/>
    <s v="Material de consumo, escritório e limpeza"/>
    <s v="422522"/>
    <n v="-92.82"/>
    <s v="Baixa de Estoque cf. Relatorio de Saidas"/>
    <m/>
  </r>
  <r>
    <s v="Janeiro"/>
    <d v="2023-01-03T00:00:00"/>
    <s v="Supervisão Pedagógica"/>
    <s v="MATERIAL DE ESCRITÓRIO"/>
    <x v="13"/>
    <s v="Material de consumo, escritório e limpeza"/>
    <n v="422522"/>
    <n v="-22.8"/>
    <s v="Baixa de Estoque cf. Relatorio de Saidas"/>
    <m/>
  </r>
  <r>
    <s v="Janeiro"/>
    <d v="2023-01-05T00:00:00"/>
    <s v="Supervisão Pedagógica"/>
    <s v="MATERIAL DE ESCRITÓRIO"/>
    <x v="13"/>
    <s v="Material de consumo, escritório e limpeza"/>
    <n v="422522"/>
    <n v="-11.4"/>
    <s v="Baixa de Estoque cf. Relatorio de Saidas"/>
    <m/>
  </r>
  <r>
    <s v="Janeiro"/>
    <d v="2023-01-05T00:00:00"/>
    <s v="Supervisão Pedagógica"/>
    <s v="MATERIAL DE ESCRITÓRIO"/>
    <x v="13"/>
    <s v="Material de consumo, escritório e limpeza"/>
    <n v="422522"/>
    <n v="-11.4"/>
    <s v="Baixa de Estoque cf. Relatorio de Saidas"/>
    <m/>
  </r>
  <r>
    <s v="Janeiro"/>
    <d v="2023-01-05T00:00:00"/>
    <s v="Supervisão Pedagógica"/>
    <s v="MATERIAL DE ESCRITÓRIO"/>
    <x v="13"/>
    <s v="Material de consumo, escritório e limpeza"/>
    <n v="422522"/>
    <n v="-19.2"/>
    <s v="Baixa de Estoque cf. Relatorio de Saidas"/>
    <m/>
  </r>
  <r>
    <s v="Janeiro"/>
    <d v="2023-01-05T00:00:00"/>
    <s v="Supervisão Pedagógica"/>
    <s v="MATERIAL DE ESCRITÓRIO"/>
    <x v="13"/>
    <s v="Material de consumo, escritório e limpeza"/>
    <n v="422522"/>
    <n v="-208.49"/>
    <s v="Baixa de Estoque cf. Relatorio de Saidas"/>
    <m/>
  </r>
  <r>
    <s v="Janeiro"/>
    <d v="2023-01-05T00:00:00"/>
    <s v="Supervisão Pedagógica"/>
    <s v="MATERIAL DE ESCRITÓRIO"/>
    <x v="13"/>
    <s v="Material de consumo, escritório e limpeza"/>
    <n v="422522"/>
    <n v="-10.41"/>
    <s v="Baixa de Estoque cf. Relatorio de Saidas"/>
    <m/>
  </r>
  <r>
    <s v="Janeiro"/>
    <d v="2023-01-05T00:00:00"/>
    <s v="Supervisão Pedagógica"/>
    <s v="MATERIAL DE ESCRITÓRIO"/>
    <x v="13"/>
    <s v="Material de consumo, escritório e limpeza"/>
    <n v="422522"/>
    <n v="-10.99"/>
    <s v="Baixa de Estoque cf. Relatorio de Saidas"/>
    <m/>
  </r>
  <r>
    <s v="Janeiro"/>
    <d v="2023-01-05T00:00:00"/>
    <s v="Supervisão Pedagógica"/>
    <s v="MATERIAL DE ESCRITÓRIO"/>
    <x v="13"/>
    <s v="Material de consumo, escritório e limpeza"/>
    <n v="422522"/>
    <n v="-22.06"/>
    <s v="Baixa de Estoque cf. Relatorio de Saidas"/>
    <m/>
  </r>
  <r>
    <s v="Janeiro"/>
    <d v="2023-01-23T00:00:00"/>
    <s v="Supervisão Pedagógica"/>
    <s v="MATERIAL DE ESCRITÓRIO"/>
    <x v="13"/>
    <s v="Material de consumo, escritório e limpeza"/>
    <n v="422522"/>
    <n v="-26.4"/>
    <s v="Baixa de Estoque cf. Relatorio de Saidas"/>
    <m/>
  </r>
  <r>
    <s v="Janeiro"/>
    <d v="2023-01-23T00:00:00"/>
    <s v="Supervisão Pedagógica"/>
    <s v="MATERIAL DE ESCRITÓRIO"/>
    <x v="13"/>
    <s v="Material de consumo, escritório e limpeza"/>
    <n v="422522"/>
    <n v="-16.29"/>
    <s v="Baixa de Estoque cf. Relatorio de Saidas"/>
    <m/>
  </r>
  <r>
    <s v="Janeiro"/>
    <d v="2023-01-23T00:00:00"/>
    <s v="Supervisão Pedagógica"/>
    <s v="MATERIAL DE ESCRITÓRIO"/>
    <x v="13"/>
    <s v="Material de consumo, escritório e limpeza"/>
    <n v="422522"/>
    <n v="-68.400000000000006"/>
    <s v="Baixa de Estoque cf. Relatorio de Saidas"/>
    <m/>
  </r>
  <r>
    <s v="Fevereiro"/>
    <d v="2023-02-08T00:00:00"/>
    <s v="Supervisão Pedagógica"/>
    <s v="MATERIAL DE ESCRITÓRIO"/>
    <x v="13"/>
    <s v="Material de consumo, escritório e limpeza"/>
    <n v="422522"/>
    <n v="-208.49"/>
    <s v="Baixa de Estoque cf. Relatorio de Saidas"/>
    <m/>
  </r>
  <r>
    <s v="Fevereiro"/>
    <d v="2023-02-16T00:00:00"/>
    <s v="Supervisão Pedagógica"/>
    <s v="MATERIAL DE ESCRITÓRIO"/>
    <x v="13"/>
    <s v="Material de consumo, escritório e limpeza"/>
    <n v="422522"/>
    <n v="-63.2"/>
    <s v="Baixa de Estoque cf. Relatorio de Saidas"/>
    <m/>
  </r>
  <r>
    <s v="Abril"/>
    <d v="2023-04-03T00:00:00"/>
    <s v="Supervisão Pedagógica"/>
    <s v="MATERIAL DE ESCRITÓRIO"/>
    <x v="13"/>
    <s v="Material de consumo, escritório e limpeza"/>
    <n v="422522"/>
    <n v="-20.82"/>
    <s v="Baixa de Estoque cf. Relatorio de Saidas"/>
    <m/>
  </r>
  <r>
    <s v="Abril"/>
    <d v="2023-04-03T00:00:00"/>
    <s v="Supervisão Pedagógica"/>
    <s v="MATERIAL DE ESCRITÓRIO"/>
    <x v="13"/>
    <s v="Material de consumo, escritório e limpeza"/>
    <n v="422522"/>
    <n v="-4.75"/>
    <s v="Baixa de Estoque cf. Relatorio de Saidas"/>
    <m/>
  </r>
  <r>
    <s v="Abril"/>
    <d v="2023-04-03T00:00:00"/>
    <s v="Supervisão Pedagógica"/>
    <s v="MATERIAL DE ESCRITÓRIO"/>
    <x v="13"/>
    <s v="Material de consumo, escritório e limpeza"/>
    <n v="422522"/>
    <n v="-68.010000000000005"/>
    <s v="Baixa de Estoque cf. Relatorio de Saidas"/>
    <m/>
  </r>
  <r>
    <s v="Abril"/>
    <d v="2023-04-17T00:00:00"/>
    <s v="Supervisão Pedagógica"/>
    <s v="MATERIAL DE ESCRITÓRIO"/>
    <x v="13"/>
    <s v="Material de consumo, escritório e limpeza"/>
    <n v="422522"/>
    <n v="-11"/>
    <s v="Baixa de Estoque cf. Relatorio de Saidas"/>
    <m/>
  </r>
  <r>
    <s v="Abril"/>
    <d v="2023-04-17T00:00:00"/>
    <s v="Supervisão Pedagógica"/>
    <s v="MATERIAL DE ESCRITÓRIO"/>
    <x v="13"/>
    <s v="Material de consumo, escritório e limpeza"/>
    <n v="422522"/>
    <n v="-4.7300000000000004"/>
    <s v="Baixa de Estoque cf. Relatorio de Saidas"/>
    <m/>
  </r>
  <r>
    <s v="Abril"/>
    <d v="2023-04-17T00:00:00"/>
    <s v="Supervisão Pedagógica"/>
    <s v="MATERIAL DE ESCRITÓRIO"/>
    <x v="13"/>
    <s v="Material de consumo, escritório e limpeza"/>
    <n v="422522"/>
    <n v="-10.41"/>
    <s v="Baixa de Estoque cf. Relatorio de Saidas"/>
    <m/>
  </r>
  <r>
    <s v="Abril"/>
    <d v="2023-04-17T00:00:00"/>
    <s v="Supervisão Pedagógica"/>
    <s v="MATERIAL DE ESCRITÓRIO"/>
    <x v="13"/>
    <s v="Material de consumo, escritório e limpeza"/>
    <n v="422522"/>
    <n v="-4.74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17.329999999999998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625.45000000000005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26.03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18.5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12.66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10.99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11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22.9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22.8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26.1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56.68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16.29"/>
    <s v="Baixa de Estoque cf. Relatorio de Saidas"/>
    <m/>
  </r>
  <r>
    <s v="Maio"/>
    <d v="2023-05-05T00:00:00"/>
    <s v="Supervisão Pedagógica"/>
    <s v="MATERIAL DE ESCRITÓRIO"/>
    <x v="13"/>
    <s v="Material de consumo, escritório e limpeza"/>
    <n v="422522"/>
    <n v="-12.45"/>
    <s v="Baixa de Estoque cf. Relatorio de Saidas"/>
    <m/>
  </r>
  <r>
    <s v="Maio"/>
    <d v="2023-05-19T00:00:00"/>
    <s v="Supervisão Pedagógica"/>
    <s v="MATERIAL DE ESCRITÓRIO"/>
    <x v="13"/>
    <s v="Material de consumo, escritório e limpeza"/>
    <n v="422522"/>
    <n v="-20.54"/>
    <s v="Baixa de Estoque cf. Relatorio de Saidas"/>
    <m/>
  </r>
  <r>
    <s v="Maio"/>
    <d v="2023-05-19T00:00:00"/>
    <s v="Supervisão Pedagógica"/>
    <s v="MATERIAL DE ESCRITÓRIO"/>
    <x v="13"/>
    <s v="Material de consumo, escritório e limpeza"/>
    <n v="422522"/>
    <n v="-20.010000000000002"/>
    <s v="Baixa de Estoque cf. Relatorio de Saidas"/>
    <m/>
  </r>
  <r>
    <s v="Maio"/>
    <d v="2023-05-19T00:00:00"/>
    <s v="Supervisão Pedagógica"/>
    <s v="MATERIAL DE ESCRITÓRIO"/>
    <x v="13"/>
    <s v="Material de consumo, escritório e limpeza"/>
    <n v="422522"/>
    <n v="-5.12"/>
    <s v="Baixa de Estoque cf. Relatorio de Saidas"/>
    <m/>
  </r>
  <r>
    <s v="Junho"/>
    <d v="2023-06-01T00:00:00"/>
    <s v="Supervisão Pedagógica"/>
    <s v="MATERIAL DE ESCRITÓRIO"/>
    <x v="13"/>
    <s v="Material de consumo, escritório e limpeza"/>
    <n v="422522"/>
    <n v="-69.03"/>
    <s v="Baixa de Estoque cf. Relatorio de Saidas"/>
    <m/>
  </r>
  <r>
    <s v="Junho"/>
    <d v="2023-06-01T00:00:00"/>
    <s v="Supervisão Pedagógica"/>
    <s v="MATERIAL DE ESCRITÓRIO"/>
    <x v="13"/>
    <s v="Material de consumo, escritório e limpeza"/>
    <n v="422522"/>
    <n v="-72.260000000000005"/>
    <s v="Baixa de Estoque cf. Relatorio de Saidas"/>
    <m/>
  </r>
  <r>
    <s v="Junho"/>
    <d v="2023-06-01T00:00:00"/>
    <s v="Supervisão Pedagógica"/>
    <s v="MATERIAL DE ESCRITÓRIO"/>
    <x v="13"/>
    <s v="Material de consumo, escritório e limpeza"/>
    <n v="422522"/>
    <n v="-13.47"/>
    <s v="Baixa de Estoque cf. Relatorio de Saidas"/>
    <m/>
  </r>
  <r>
    <s v="Junho"/>
    <d v="2023-06-06T00:00:00"/>
    <s v="Supervisão Pedagógica"/>
    <s v="MATERIAL DE ESCRITÓRIO"/>
    <x v="13"/>
    <s v="Material de consumo, escritório e limpeza"/>
    <n v="422522"/>
    <n v="-103.45"/>
    <s v="Baixa de Estoque cf. Relatorio de Saidas"/>
    <m/>
  </r>
  <r>
    <s v="Junho"/>
    <d v="2023-06-06T00:00:00"/>
    <s v="Supervisão Pedagógica"/>
    <s v="MATERIAL DE ESCRITÓRIO"/>
    <x v="13"/>
    <s v="Material de consumo, escritório e limpeza"/>
    <n v="422522"/>
    <n v="-17.79"/>
    <s v="Baixa de Estoque cf. Relatorio de Saidas"/>
    <m/>
  </r>
  <r>
    <s v="Junho"/>
    <d v="2023-06-07T00:00:00"/>
    <s v="Supervisão Pedagógica"/>
    <s v="MATERIAL DE ESCRITÓRIO"/>
    <x v="13"/>
    <s v="Material de consumo, escritório e limpeza"/>
    <n v="422522"/>
    <n v="-6.78"/>
    <s v="Baixa de Estoque cf. Relatorio de Saidas"/>
    <m/>
  </r>
  <r>
    <s v="Junho"/>
    <d v="2023-06-07T00:00:00"/>
    <s v="Supervisão Pedagógica"/>
    <s v="MATERIAL DE ESCRITÓRIO"/>
    <x v="13"/>
    <s v="Material de consumo, escritório e limpeza"/>
    <n v="422522"/>
    <n v="-455.91"/>
    <s v="Baixa de Estoque cf. Relatorio de Saidas"/>
    <m/>
  </r>
  <r>
    <s v="Junho"/>
    <d v="2023-06-07T00:00:00"/>
    <s v="Supervisão Pedagógica"/>
    <s v="MATERIAL DE ESCRITÓRIO"/>
    <x v="13"/>
    <s v="Material de consumo, escritório e limpeza"/>
    <n v="422522"/>
    <n v="-19.88"/>
    <s v="Baixa de Estoque cf. Relatorio de Saidas"/>
    <m/>
  </r>
  <r>
    <s v="Junho"/>
    <d v="2023-06-07T00:00:00"/>
    <s v="Supervisão Pedagógica"/>
    <s v="MATERIAL DE ESCRITÓRIO"/>
    <x v="13"/>
    <s v="Material de consumo, escritório e limpeza"/>
    <n v="422522"/>
    <n v="-4.99"/>
    <s v="Baixa de Estoque cf. Relatorio de Saidas"/>
    <m/>
  </r>
  <r>
    <s v="Junho"/>
    <d v="2023-06-28T00:00:00"/>
    <s v="Supervisão Pedagógica"/>
    <s v="MATERIAL DE ESCRITÓRIO"/>
    <x v="13"/>
    <s v="Material de consumo, escritório e limpeza"/>
    <n v="422522"/>
    <n v="-12.1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24.09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15.58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2.4300000000000002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24.77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227.96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10.07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9.0299999999999994"/>
    <s v="Baixa de Estoque cf. Relatorio de Saidas"/>
    <m/>
  </r>
  <r>
    <s v="Julho"/>
    <d v="2023-07-10T00:00:00"/>
    <s v="Supervisão Pedagógica"/>
    <s v="MATERIAL DE ESCRITÓRIO"/>
    <x v="13"/>
    <s v="Material de consumo, escritório e limpeza"/>
    <n v="422522"/>
    <n v="-18.059999999999999"/>
    <s v="Baixa de Estoque cf. Relatorio de Saidas"/>
    <m/>
  </r>
  <r>
    <s v="Julho"/>
    <d v="2023-07-17T00:00:00"/>
    <s v="Supervisão Pedagógica"/>
    <s v="MATERIAL DE ESCRITÓRIO"/>
    <x v="13"/>
    <s v="Material de consumo, escritório e limpeza"/>
    <n v="422522"/>
    <n v="-151"/>
    <s v="Baixa de Estoque cf. Relatorio de Saidas"/>
    <m/>
  </r>
  <r>
    <s v="Julho"/>
    <d v="2023-07-21T00:00:00"/>
    <s v="Supervisão Pedagógica"/>
    <s v="MATERIAL DE ESCRITÓRIO"/>
    <x v="13"/>
    <s v="Material de consumo, escritório e limpeza"/>
    <n v="422522"/>
    <n v="-35.5"/>
    <s v="Baixa de Estoque cf. Relatorio de Saidas"/>
    <m/>
  </r>
  <r>
    <s v="Julho"/>
    <d v="2023-07-21T00:00:00"/>
    <s v="Supervisão Pedagógica"/>
    <s v="MATERIAL DE ESCRITÓRIO"/>
    <x v="13"/>
    <s v="Material de consumo, escritório e limpeza"/>
    <n v="422522"/>
    <n v="-42"/>
    <s v="Baixa de Estoque cf. Relatorio de Saidas"/>
    <m/>
  </r>
  <r>
    <s v="Agosto"/>
    <d v="2023-08-02T00:00:00"/>
    <s v="Supervisão Pedagógica"/>
    <s v="MATERIAL DE ESCRITÓRIO"/>
    <x v="13"/>
    <s v="Material de consumo, escritório e limpeza"/>
    <n v="422522"/>
    <n v="-50"/>
    <s v="Baixa de Estoque cf. Relatorio de Saidas"/>
    <m/>
  </r>
  <r>
    <s v="Agosto"/>
    <d v="2023-08-08T00:00:00"/>
    <s v="Supervisão Pedagógica"/>
    <s v="MATERIAL DE ESCRITÓRIO"/>
    <x v="13"/>
    <s v="Material de consumo, escritório e limpeza"/>
    <n v="422522"/>
    <n v="-95.2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18.78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30.2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72.260000000000005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13.56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8.9600000000000009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3.01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13"/>
    <s v="Baixa de Estoque cf. Relatorio de Saidas"/>
    <m/>
  </r>
  <r>
    <s v="Agosto"/>
    <d v="2023-08-09T00:00:00"/>
    <s v="Supervisão Pedagógica"/>
    <s v="MATERIAL DE ESCRITÓRIO"/>
    <x v="13"/>
    <s v="Material de consumo, escritório e limpeza"/>
    <n v="422522"/>
    <n v="-15.03"/>
    <s v="Baixa de Estoque cf. Relatorio de Saidas"/>
    <m/>
  </r>
  <r>
    <s v="Agosto"/>
    <d v="2023-08-11T00:00:00"/>
    <s v="Supervisão Pedagógica"/>
    <s v="MATERIAL DE ESCRITÓRIO"/>
    <x v="13"/>
    <s v="Material de consumo, escritório e limpeza"/>
    <n v="422522"/>
    <n v="-16.88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75.489999999999995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16.34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21.3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13.48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13.53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13.34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28.17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23.3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14.55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26.36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10.19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26.88"/>
    <s v="Baixa de Estoque cf. Relatorio de Saidas"/>
    <m/>
  </r>
  <r>
    <s v="Setembro"/>
    <d v="2023-09-12T00:00:00"/>
    <s v="Supervisão Pedagógica"/>
    <s v="MATERIAL DE ESCRITÓRIO"/>
    <x v="13"/>
    <s v="Material de consumo, escritório e limpeza"/>
    <s v="422522"/>
    <n v="-5.0599999999999996"/>
    <s v="Baixa de Estoque cf. Relatorio de Saidas"/>
    <m/>
  </r>
  <r>
    <s v="Outubro"/>
    <d v="2023-10-02T00:00:00"/>
    <s v="Supervisão Pedagógica"/>
    <s v="MATERIAL DE ESCRITÓRIO"/>
    <x v="13"/>
    <s v="Material de consumo, escritório e limpeza"/>
    <s v="422522"/>
    <n v="-450.77"/>
    <s v="Baixa de Estoque cf. Relatorio de Saidas"/>
    <m/>
  </r>
  <r>
    <s v="Outubro"/>
    <d v="2023-10-02T00:00:00"/>
    <s v="Supervisão Pedagógica"/>
    <s v="MATERIAL DE ESCRITÓRIO"/>
    <x v="13"/>
    <s v="Material de consumo, escritório e limpeza"/>
    <s v="422522"/>
    <n v="-18.72"/>
    <s v="Baixa de Estoque cf. Relatorio de Saidas"/>
    <m/>
  </r>
  <r>
    <s v="Outubro"/>
    <d v="2023-10-02T00:00:00"/>
    <s v="Supervisão Pedagógica"/>
    <s v="MATERIAL DE ESCRITÓRIO"/>
    <x v="13"/>
    <s v="Material de consumo, escritório e limpeza"/>
    <s v="422522"/>
    <n v="-19.579999999999998"/>
    <s v="Baixa de Estoque cf. Relatorio de Saidas"/>
    <m/>
  </r>
  <r>
    <s v="Outubro"/>
    <d v="2023-10-02T00:00:00"/>
    <s v="Supervisão Pedagógica"/>
    <s v="MATERIAL DE ESCRITÓRIO"/>
    <x v="13"/>
    <s v="Material de consumo, escritório e limpeza"/>
    <s v="422522"/>
    <n v="-9.76"/>
    <s v="Baixa de Estoque cf. Relatorio de Saidas"/>
    <m/>
  </r>
  <r>
    <s v="Outubro"/>
    <d v="2023-10-02T00:00:00"/>
    <s v="Supervisão Pedagógica"/>
    <s v="MATERIAL DE ESCRITÓRIO"/>
    <x v="13"/>
    <s v="Material de consumo, escritório e limpeza"/>
    <s v="422522"/>
    <n v="-6.08"/>
    <s v="Baixa de Estoque cf. Relatorio de Saidas"/>
    <m/>
  </r>
  <r>
    <s v="Outubro"/>
    <d v="2023-10-02T00:00:00"/>
    <s v="Supervisão Pedagógica"/>
    <s v="MATERIAL DE ESCRITÓRIO"/>
    <x v="13"/>
    <s v="Material de consumo, escritório e limpeza"/>
    <s v="422522"/>
    <n v="-8.89"/>
    <s v="Baixa de Estoque cf. Relatorio de Saidas"/>
    <m/>
  </r>
  <r>
    <s v="Outubro"/>
    <d v="2023-10-24T00:00:00"/>
    <s v="Supervisão Pedagógica"/>
    <s v="MATERIAL DE ESCRITÓRIO"/>
    <x v="13"/>
    <s v="Material de consumo, escritório e limpeza"/>
    <s v="422522"/>
    <n v="-45.08"/>
    <s v="Baixa de Estoque cf. Relatorio de Saidas"/>
    <m/>
  </r>
  <r>
    <s v="Outubro"/>
    <d v="2023-10-24T00:00:00"/>
    <s v="Supervisão Pedagógica"/>
    <s v="MATERIAL DE ESCRITÓRIO"/>
    <x v="13"/>
    <s v="Material de consumo, escritório e limpeza"/>
    <s v="422522"/>
    <n v="-32.69"/>
    <s v="Baixa de Estoque cf. Relatorio de Saidas"/>
    <m/>
  </r>
  <r>
    <s v="Outubro"/>
    <d v="2023-10-24T00:00:00"/>
    <s v="Supervisão Pedagógica"/>
    <s v="MATERIAL DE ESCRITÓRIO"/>
    <x v="13"/>
    <s v="Material de consumo, escritório e limpeza"/>
    <s v="422522"/>
    <n v="-139.80000000000001"/>
    <s v="Baixa de Estoque cf. Relatorio de Saidas"/>
    <m/>
  </r>
  <r>
    <s v="Outubro"/>
    <d v="2023-10-24T00:00:00"/>
    <s v="Supervisão Pedagógica"/>
    <s v="MATERIAL DE ESCRITÓRIO"/>
    <x v="13"/>
    <s v="Material de consumo, escritório e limpeza"/>
    <s v="422522"/>
    <n v="-174.6"/>
    <s v="Baixa de Estoque cf. Relatorio de Saidas"/>
    <m/>
  </r>
  <r>
    <s v="Novembro"/>
    <d v="2023-11-07T00:00:00"/>
    <s v="Supervisão Pedagógica"/>
    <s v="MATERIAL DE ESCRITÓRIO"/>
    <x v="13"/>
    <s v="Material de consumo, escritório e limpeza"/>
    <s v="422522"/>
    <n v="-144"/>
    <s v="Baixa de Estoque cf. Relatorio de Saidas"/>
    <m/>
  </r>
  <r>
    <s v="Novembro"/>
    <d v="2023-11-13T00:00:00"/>
    <s v="Supervisão Pedagógica"/>
    <s v="MATERIAL DE ESCRITÓRIO"/>
    <x v="13"/>
    <s v="Material de consumo, escritório e limpeza"/>
    <s v="422522"/>
    <n v="-8"/>
    <s v="Baixa de Estoque cf. Relatorio de Saidas"/>
    <m/>
  </r>
  <r>
    <s v="Novembro"/>
    <d v="2023-11-13T00:00:00"/>
    <s v="Supervisão Pedagógica"/>
    <s v="MATERIAL DE ESCRITÓRIO"/>
    <x v="13"/>
    <s v="Material de consumo, escritório e limpeza"/>
    <s v="422522"/>
    <n v="-13"/>
    <s v="Baixa de Estoque cf. Relatorio de Saidas"/>
    <m/>
  </r>
  <r>
    <s v="Novembro"/>
    <d v="2023-11-13T00:00:00"/>
    <s v="Supervisão Pedagógica"/>
    <s v="MATERIAL DE ESCRITÓRIO"/>
    <x v="13"/>
    <s v="Material de consumo, escritório e limpeza"/>
    <s v="422522"/>
    <n v="-7.84"/>
    <s v="Baixa de Estoque cf. Relatorio de Saidas"/>
    <m/>
  </r>
  <r>
    <s v="Novembro"/>
    <d v="2023-11-13T00:00:00"/>
    <s v="Supervisão Pedagógica"/>
    <s v="MATERIAL DE ESCRITÓRIO"/>
    <x v="13"/>
    <s v="Material de consumo, escritório e limpeza"/>
    <s v="422522"/>
    <n v="-60.4"/>
    <s v="Baixa de Estoque cf. Relatorio de Saidas"/>
    <m/>
  </r>
  <r>
    <s v="Novembro"/>
    <d v="2023-11-13T00:00:00"/>
    <s v="Supervisão Pedagógica"/>
    <s v="MATERIAL DE ESCRITÓRIO"/>
    <x v="13"/>
    <s v="Material de consumo, escritório e limpeza"/>
    <s v="422522"/>
    <n v="-19.53"/>
    <s v="Baixa de Estoque cf. Relatorio de Saidas"/>
    <m/>
  </r>
  <r>
    <s v="Novembro"/>
    <d v="2023-11-13T00:00:00"/>
    <s v="Supervisão Pedagógica"/>
    <s v="MATERIAL DE ESCRITÓRIO"/>
    <x v="13"/>
    <s v="Material de consumo, escritório e limpeza"/>
    <s v="422522"/>
    <n v="-24.66"/>
    <s v="Baixa de Estoque cf. Relatorio de Saidas"/>
    <m/>
  </r>
  <r>
    <s v="Novembro"/>
    <d v="2023-11-13T00:00:00"/>
    <s v="Supervisão Pedagógica"/>
    <s v="MATERIAL DE ESCRITÓRIO"/>
    <x v="13"/>
    <s v="Material de consumo, escritório e limpeza"/>
    <s v="422522"/>
    <n v="-10.6"/>
    <s v="Baixa de Estoque cf. Relatorio de Saidas"/>
    <m/>
  </r>
  <r>
    <s v="Novembro"/>
    <d v="2023-11-28T00:00:00"/>
    <s v="Supervisão Pedagógica"/>
    <s v="MATERIAL DE ESCRITÓRIO"/>
    <x v="13"/>
    <s v="Material de consumo, escritório e limpeza"/>
    <s v="422522"/>
    <n v="-6.75"/>
    <s v="Baixa de Estoque cf. Relatorio de Saidas"/>
    <m/>
  </r>
  <r>
    <s v="Dezembro"/>
    <d v="2023-12-05T00:00:00"/>
    <s v="Supervisão Pedagógica"/>
    <s v="MATERIAL DE ESCRITÓRIO"/>
    <x v="13"/>
    <s v="Material de consumo, escritório e limpeza"/>
    <s v="422522"/>
    <n v="-29.29"/>
    <s v="Baixa de Estoque cf. Relatorio de Saidas"/>
    <m/>
  </r>
  <r>
    <s v="Dezembro"/>
    <d v="2023-12-11T00:00:00"/>
    <s v="Supervisão Pedagógica"/>
    <s v="MATERIAL DE ESCRITÓRIO"/>
    <x v="13"/>
    <s v="Material de consumo, escritório e limpeza"/>
    <s v="422522"/>
    <n v="-58.79"/>
    <s v="Baixa de Estoque cf. Relatorio de Saidas"/>
    <m/>
  </r>
  <r>
    <s v="Dezembro"/>
    <d v="2023-12-27T00:00:00"/>
    <s v="Supervisão Pedagógica"/>
    <s v="MATERIAL DE ESCRITÓRIO"/>
    <x v="13"/>
    <s v="Material de consumo, escritório e limpeza"/>
    <s v="422522"/>
    <n v="-15.03"/>
    <s v="Baixa de Estoque cf. Relatorio de Saidas"/>
    <m/>
  </r>
  <r>
    <s v="Agosto"/>
    <d v="2023-08-07T00:00:00"/>
    <s v="Tecnologia Da Informação"/>
    <s v="MATERIAL DE ESCRITÓRIO"/>
    <x v="13"/>
    <s v="Material de consumo, escritório e limpeza"/>
    <n v="422522"/>
    <n v="-167.86"/>
    <s v="Baixa de Estoque cf. Relatorio de Saidas"/>
    <s v="Baixa de Estoque cf. Relatorio de Saidas"/>
  </r>
  <r>
    <s v="Outubro"/>
    <d v="2023-10-10T00:00:00"/>
    <s v="Tecnologia Da Informação"/>
    <s v="MATERIAL DE ESCRITÓRIO"/>
    <x v="13"/>
    <s v="Material de consumo, escritório e limpeza"/>
    <s v="422522"/>
    <n v="-9.36"/>
    <s v="Baixa de Estoque cf. Relatorio de Saidas"/>
    <m/>
  </r>
  <r>
    <s v="Fevereiro"/>
    <d v="2023-02-13T00:00:00"/>
    <s v="Vila Atlântica"/>
    <s v="MATERIAL DE ESCRITÓRIO"/>
    <x v="13"/>
    <s v="Material de consumo, escritório e limpeza"/>
    <n v="422522"/>
    <n v="-34.01"/>
    <s v="Baixa de Estoque cf. Relatorio de Saidas"/>
    <m/>
  </r>
  <r>
    <s v="Fevereiro"/>
    <d v="2023-02-13T00:00:00"/>
    <s v="Vila Atlântica"/>
    <s v="MATERIAL DE ESCRITÓRIO"/>
    <x v="13"/>
    <s v="Material de consumo, escritório e limpeza"/>
    <n v="422522"/>
    <n v="-93.3"/>
    <s v="Baixa de Estoque cf. Relatorio de Saidas"/>
    <m/>
  </r>
  <r>
    <s v="Fevereiro"/>
    <d v="2023-02-13T00:00:00"/>
    <s v="Vila Atlântica"/>
    <s v="MATERIAL DE ESCRITÓRIO"/>
    <x v="13"/>
    <s v="Material de consumo, escritório e limpeza"/>
    <n v="422522"/>
    <n v="-85.8"/>
    <s v="Baixa de Estoque cf. Relatorio de Saidas"/>
    <m/>
  </r>
  <r>
    <s v="Fevereiro"/>
    <d v="2023-02-13T00:00:00"/>
    <s v="Vila Atlântica"/>
    <s v="MATERIAL DE ESCRITÓRIO"/>
    <x v="13"/>
    <s v="Material de consumo, escritório e limpeza"/>
    <n v="422522"/>
    <n v="-16.29"/>
    <s v="Baixa de Estoque cf. Relatorio de Saidas"/>
    <m/>
  </r>
  <r>
    <s v="Março"/>
    <d v="2023-03-08T00:00:00"/>
    <s v="Vila Atlântica"/>
    <s v="MATERIAL DE ESCRITÓRIO"/>
    <x v="13"/>
    <s v="Material de consumo, escritório e limpeza"/>
    <n v="422522"/>
    <n v="-125.09"/>
    <s v="Baixa de Estoque cf. Relatorio de Saidas"/>
    <m/>
  </r>
  <r>
    <s v="Março"/>
    <d v="2023-03-08T00:00:00"/>
    <s v="Vila Atlântica"/>
    <s v="MATERIAL DE ESCRITÓRIO"/>
    <x v="13"/>
    <s v="Material de consumo, escritório e limpeza"/>
    <n v="422522"/>
    <n v="-75.23"/>
    <s v="Baixa de Estoque cf. Relatorio de Saidas"/>
    <m/>
  </r>
  <r>
    <s v="Março"/>
    <d v="2023-03-08T00:00:00"/>
    <s v="Vila Atlântica"/>
    <s v="MATERIAL DE ESCRITÓRIO"/>
    <x v="13"/>
    <s v="Material de consumo, escritório e limpeza"/>
    <n v="422522"/>
    <n v="-74.87"/>
    <s v="Baixa de Estoque cf. Relatorio de Saidas"/>
    <m/>
  </r>
  <r>
    <s v="Março"/>
    <d v="2023-03-08T00:00:00"/>
    <s v="Vila Atlântica"/>
    <s v="MATERIAL DE ESCRITÓRIO"/>
    <x v="13"/>
    <s v="Material de consumo, escritório e limpeza"/>
    <n v="422522"/>
    <n v="-72.260000000000005"/>
    <s v="Baixa de Estoque cf. Relatorio de Saidas"/>
    <m/>
  </r>
  <r>
    <s v="Março"/>
    <d v="2023-03-08T00:00:00"/>
    <s v="Vila Atlântica"/>
    <s v="MATERIAL DE ESCRITÓRIO"/>
    <x v="13"/>
    <s v="Material de consumo, escritório e limpeza"/>
    <n v="422522"/>
    <n v="-23.6"/>
    <s v="Baixa de Estoque cf. Relatorio de Saidas"/>
    <m/>
  </r>
  <r>
    <s v="Maio"/>
    <d v="2023-05-05T00:00:00"/>
    <s v="Vila Atlântica"/>
    <s v="MATERIAL DE ESCRITÓRIO"/>
    <x v="13"/>
    <s v="Material de consumo, escritório e limpeza"/>
    <n v="422522"/>
    <n v="-22.88"/>
    <s v="Baixa de Estoque cf. Relatorio de Saidas"/>
    <m/>
  </r>
  <r>
    <s v="Maio"/>
    <d v="2023-05-05T00:00:00"/>
    <s v="Vila Atlântica"/>
    <s v="MATERIAL DE ESCRITÓRIO"/>
    <x v="13"/>
    <s v="Material de consumo, escritório e limpeza"/>
    <n v="422522"/>
    <n v="-16.29"/>
    <s v="Baixa de Estoque cf. Relatorio de Saidas"/>
    <m/>
  </r>
  <r>
    <s v="Junho"/>
    <d v="2023-06-12T00:00:00"/>
    <s v="Vila Atlântica"/>
    <s v="MATERIAL DE ESCRITÓRIO"/>
    <x v="13"/>
    <s v="Material de consumo, escritório e limpeza"/>
    <n v="422522"/>
    <n v="-136.77000000000001"/>
    <s v="Baixa de Estoque cf. Relatorio de Saidas"/>
    <m/>
  </r>
  <r>
    <s v="Junho"/>
    <d v="2023-06-12T00:00:00"/>
    <s v="Vila Atlântica"/>
    <s v="MATERIAL DE ESCRITÓRIO"/>
    <x v="13"/>
    <s v="Material de consumo, escritório e limpeza"/>
    <n v="422522"/>
    <n v="-15.2"/>
    <s v="Baixa de Estoque cf. Relatorio de Saidas"/>
    <m/>
  </r>
  <r>
    <s v="Junho"/>
    <d v="2023-06-12T00:00:00"/>
    <s v="Vila Atlântica"/>
    <s v="MATERIAL DE ESCRITÓRIO"/>
    <x v="13"/>
    <s v="Material de consumo, escritório e limpeza"/>
    <n v="422522"/>
    <n v="-16.8"/>
    <s v="Baixa de Estoque cf. Relatorio de Saidas"/>
    <m/>
  </r>
  <r>
    <s v="Junho"/>
    <d v="2023-06-12T00:00:00"/>
    <s v="Vila Atlântica"/>
    <s v="MATERIAL DE ESCRITÓRIO"/>
    <x v="13"/>
    <s v="Material de consumo, escritório e limpeza"/>
    <n v="422522"/>
    <n v="-8.5"/>
    <s v="Baixa de Estoque cf. Relatorio de Saidas"/>
    <m/>
  </r>
  <r>
    <s v="Junho"/>
    <d v="2023-06-23T00:00:00"/>
    <s v="Vila Atlântica"/>
    <s v="MATERIAL DE ESCRITÓRIO"/>
    <x v="13"/>
    <s v="Material de consumo, escritório e limpeza"/>
    <n v="422522"/>
    <n v="-412.14"/>
    <s v="Baixa de Estoque cf. Relatorio de Saidas"/>
    <m/>
  </r>
  <r>
    <s v="Junho"/>
    <d v="2023-06-23T00:00:00"/>
    <s v="Vila Atlântica"/>
    <s v="MATERIAL DE ESCRITÓRIO"/>
    <x v="13"/>
    <s v="Material de consumo, escritório e limpeza"/>
    <n v="422522"/>
    <n v="-27.75"/>
    <s v="Baixa de Estoque cf. Relatorio de Saidas"/>
    <m/>
  </r>
  <r>
    <s v="Agosto"/>
    <d v="2023-08-14T00:00:00"/>
    <s v="Vila Atlântica"/>
    <s v="MATERIAL DE ESCRITÓRIO"/>
    <x v="13"/>
    <s v="Material de consumo, escritório e limpeza"/>
    <n v="422522"/>
    <n v="-54.77"/>
    <s v="Baixa de Estoque cf. Relatorio de Saidas"/>
    <m/>
  </r>
  <r>
    <s v="Agosto"/>
    <d v="2023-08-17T00:00:00"/>
    <s v="Vila Atlântica"/>
    <s v="MATERIAL DE ESCRITÓRIO"/>
    <x v="13"/>
    <s v="Material de consumo, escritório e limpeza"/>
    <n v="422522"/>
    <n v="-16.350000000000001"/>
    <s v="Baixa de Estoque cf. Relatorio de Saidas"/>
    <m/>
  </r>
  <r>
    <s v="Outubro"/>
    <d v="2023-10-09T00:00:00"/>
    <s v="Vila Atlântica"/>
    <s v="MATERIAL DE ESCRITÓRIO"/>
    <x v="13"/>
    <s v="Material de consumo, escritório e limpeza"/>
    <s v="422522"/>
    <n v="-29.37"/>
    <s v="Baixa de Estoque cf. Relatorio de Saidas"/>
    <m/>
  </r>
  <r>
    <s v="Outubro"/>
    <d v="2023-10-09T00:00:00"/>
    <s v="Vila Atlântica"/>
    <s v="MATERIAL DE ESCRITÓRIO"/>
    <x v="13"/>
    <s v="Material de consumo, escritório e limpeza"/>
    <s v="422522"/>
    <n v="-14.54"/>
    <s v="Baixa de Estoque cf. Relatorio de Saidas"/>
    <m/>
  </r>
  <r>
    <s v="Outubro"/>
    <d v="2023-10-09T00:00:00"/>
    <s v="Vila Atlântica"/>
    <s v="MATERIAL DE ESCRITÓRIO"/>
    <x v="13"/>
    <s v="Material de consumo, escritório e limpeza"/>
    <s v="422522"/>
    <n v="-9.1"/>
    <s v="Baixa de Estoque cf. Relatorio de Saidas"/>
    <m/>
  </r>
  <r>
    <s v="Outubro"/>
    <d v="2023-10-09T00:00:00"/>
    <s v="Vila Atlântica"/>
    <s v="MATERIAL DE ESCRITÓRIO"/>
    <x v="13"/>
    <s v="Material de consumo, escritório e limpeza"/>
    <s v="422522"/>
    <n v="-112.69"/>
    <s v="Baixa de Estoque cf. Relatorio de Saidas"/>
    <m/>
  </r>
  <r>
    <s v="Outubro"/>
    <d v="2023-10-09T00:00:00"/>
    <s v="Vila Atlântica"/>
    <s v="MATERIAL DE ESCRITÓRIO"/>
    <x v="13"/>
    <s v="Material de consumo, escritório e limpeza"/>
    <s v="422522"/>
    <n v="-16.510000000000002"/>
    <s v="Baixa de Estoque cf. Relatorio de Saidas"/>
    <m/>
  </r>
  <r>
    <s v="Outubro"/>
    <d v="2023-10-09T00:00:00"/>
    <s v="Vila Atlântica"/>
    <s v="MATERIAL DE ESCRITÓRIO"/>
    <x v="13"/>
    <s v="Material de consumo, escritório e limpeza"/>
    <s v="422522"/>
    <n v="-21.91"/>
    <s v="Baixa de Estoque cf. Relatorio de Saidas"/>
    <m/>
  </r>
  <r>
    <s v="Outubro"/>
    <d v="2023-10-09T00:00:00"/>
    <s v="Vila Atlântica"/>
    <s v="MATERIAL DE ESCRITÓRIO"/>
    <x v="13"/>
    <s v="Material de consumo, escritório e limpeza"/>
    <s v="422522"/>
    <n v="-2.72"/>
    <s v="Baixa de Estoque cf. Relatorio de Saidas"/>
    <m/>
  </r>
  <r>
    <s v="Novembro"/>
    <d v="2023-11-13T00:00:00"/>
    <s v="Vila Atlântica"/>
    <s v="MATERIAL DE ESCRITÓRIO"/>
    <x v="13"/>
    <s v="Material de consumo, escritório e limpeza"/>
    <s v="422522"/>
    <n v="-89.84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208.49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52.67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4.32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10.23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7.6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8.8000000000000007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8.6999999999999993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5.0599999999999996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62.7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62.39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10.16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45.6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13.58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139.53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30.2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7.17"/>
    <s v="Baixa de Estoque cf. Relatorio de Saidas"/>
    <m/>
  </r>
  <r>
    <s v="Fevereiro"/>
    <d v="2023-02-13T00:00:00"/>
    <s v="Vila Curuça"/>
    <s v="MATERIAL DE ESCRITÓRIO"/>
    <x v="13"/>
    <s v="Material de consumo, escritório e limpeza"/>
    <n v="422522"/>
    <n v="-78.2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20.85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5.55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12.01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21.72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43.33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9.23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54.62"/>
    <s v="Baixa de Estoque cf. Relatorio de Saidas"/>
    <m/>
  </r>
  <r>
    <s v="Abril"/>
    <d v="2023-04-19T00:00:00"/>
    <s v="Vila Curuça"/>
    <s v="MATERIAL DE ESCRITÓRIO"/>
    <x v="13"/>
    <s v="Material de consumo, escritório e limpeza"/>
    <n v="422522"/>
    <n v="-20.14"/>
    <s v="Baixa de Estoque cf. Relatorio de Saidas"/>
    <m/>
  </r>
  <r>
    <s v="Maio"/>
    <d v="2023-05-05T00:00:00"/>
    <s v="Vila Curuça"/>
    <s v="MATERIAL DE ESCRITÓRIO"/>
    <x v="13"/>
    <s v="Material de consumo, escritório e limpeza"/>
    <n v="422522"/>
    <n v="-208.49"/>
    <s v="Baixa de Estoque cf. Relatorio de Saidas"/>
    <m/>
  </r>
  <r>
    <s v="Maio"/>
    <d v="2023-05-05T00:00:00"/>
    <s v="Vila Curuça"/>
    <s v="MATERIAL DE ESCRITÓRIO"/>
    <x v="13"/>
    <s v="Material de consumo, escritório e limpeza"/>
    <n v="422522"/>
    <n v="-29.5"/>
    <s v="Baixa de Estoque cf. Relatorio de Saidas"/>
    <m/>
  </r>
  <r>
    <s v="Maio"/>
    <d v="2023-05-10T00:00:00"/>
    <s v="Vila Curuça"/>
    <s v="MATERIAL DE ESCRITÓRIO"/>
    <x v="13"/>
    <s v="Material de consumo, escritório e limpeza"/>
    <n v="422522"/>
    <n v="-57.64"/>
    <s v="Baixa de Estoque cf. Relatorio de Saidas"/>
    <m/>
  </r>
  <r>
    <s v="Maio"/>
    <d v="2023-05-17T00:00:00"/>
    <s v="Vila Curuça"/>
    <s v="MATERIAL DE ESCRITÓRIO"/>
    <x v="13"/>
    <s v="Material de consumo, escritório e limpeza"/>
    <n v="422522"/>
    <n v="-210"/>
    <s v="Baixa de Estoque cf. Relatorio de Saidas"/>
    <m/>
  </r>
  <r>
    <s v="Maio"/>
    <d v="2023-05-17T00:00:00"/>
    <s v="Vila Curuça"/>
    <s v="MATERIAL DE ESCRITÓRIO"/>
    <x v="13"/>
    <s v="Material de consumo, escritório e limpeza"/>
    <n v="422522"/>
    <n v="-28.82"/>
    <s v="Baixa de Estoque cf. Relatorio de Saidas"/>
    <m/>
  </r>
  <r>
    <s v="Junho"/>
    <d v="2023-06-05T00:00:00"/>
    <s v="Vila Curuça"/>
    <s v="MATERIAL DE ESCRITÓRIO"/>
    <x v="13"/>
    <s v="Material de consumo, escritório e limpeza"/>
    <n v="422522"/>
    <n v="-120"/>
    <s v="Baixa de Estoque cf. Relatorio de Saidas"/>
    <m/>
  </r>
  <r>
    <s v="Junho"/>
    <d v="2023-06-13T00:00:00"/>
    <s v="Vila Curuça"/>
    <s v="MATERIAL DE ESCRITÓRIO"/>
    <x v="13"/>
    <s v="Material de consumo, escritório e limpeza"/>
    <n v="422522"/>
    <n v="-113.98"/>
    <s v="Baixa de Estoque cf. Relatorio de Saidas"/>
    <m/>
  </r>
  <r>
    <s v="Junho"/>
    <d v="2023-06-13T00:00:00"/>
    <s v="Vila Curuça"/>
    <s v="MATERIAL DE ESCRITÓRIO"/>
    <x v="13"/>
    <s v="Material de consumo, escritório e limpeza"/>
    <n v="422522"/>
    <n v="-36.11"/>
    <s v="Baixa de Estoque cf. Relatorio de Saidas"/>
    <m/>
  </r>
  <r>
    <s v="Junho"/>
    <d v="2023-06-13T00:00:00"/>
    <s v="Vila Curuça"/>
    <s v="MATERIAL DE ESCRITÓRIO"/>
    <x v="13"/>
    <s v="Material de consumo, escritório e limpeza"/>
    <n v="422522"/>
    <n v="-7.6"/>
    <s v="Baixa de Estoque cf. Relatorio de Saidas"/>
    <m/>
  </r>
  <r>
    <s v="Junho"/>
    <d v="2023-06-13T00:00:00"/>
    <s v="Vila Curuça"/>
    <s v="MATERIAL DE ESCRITÓRIO"/>
    <x v="13"/>
    <s v="Material de consumo, escritório e limpeza"/>
    <n v="422522"/>
    <n v="-21"/>
    <s v="Baixa de Estoque cf. Relatorio de Saidas"/>
    <m/>
  </r>
  <r>
    <s v="Junho"/>
    <d v="2023-06-13T00:00:00"/>
    <s v="Vila Curuça"/>
    <s v="MATERIAL DE ESCRITÓRIO"/>
    <x v="13"/>
    <s v="Material de consumo, escritório e limpeza"/>
    <n v="422522"/>
    <n v="-22.8"/>
    <s v="Baixa de Estoque cf. Relatorio de Saidas"/>
    <m/>
  </r>
  <r>
    <s v="Junho"/>
    <d v="2023-06-13T00:00:00"/>
    <s v="Vila Curuça"/>
    <s v="MATERIAL DE ESCRITÓRIO"/>
    <x v="13"/>
    <s v="Material de consumo, escritório e limpeza"/>
    <n v="422522"/>
    <n v="-16.29"/>
    <s v="Baixa de Estoque cf. Relatorio de Saidas"/>
    <m/>
  </r>
  <r>
    <s v="Junho"/>
    <d v="2023-06-13T00:00:00"/>
    <s v="Vila Curuça"/>
    <s v="MATERIAL DE ESCRITÓRIO"/>
    <x v="13"/>
    <s v="Material de consumo, escritório e limpeza"/>
    <n v="422522"/>
    <n v="-22.32"/>
    <s v="Baixa de Estoque cf. Relatorio de Saidas"/>
    <m/>
  </r>
  <r>
    <s v="Julho"/>
    <d v="2023-07-10T00:00:00"/>
    <s v="Vila Curuça"/>
    <s v="MATERIAL DE ESCRITÓRIO"/>
    <x v="13"/>
    <s v="Material de consumo, escritório e limpeza"/>
    <n v="422522"/>
    <n v="-113.98"/>
    <s v="Baixa de Estoque cf. Relatorio de Saidas"/>
    <m/>
  </r>
  <r>
    <s v="Julho"/>
    <d v="2023-07-10T00:00:00"/>
    <s v="Vila Curuça"/>
    <s v="MATERIAL DE ESCRITÓRIO"/>
    <x v="13"/>
    <s v="Material de consumo, escritório e limpeza"/>
    <n v="422522"/>
    <n v="-32.729999999999997"/>
    <s v="Baixa de Estoque cf. Relatorio de Saidas"/>
    <m/>
  </r>
  <r>
    <s v="Julho"/>
    <d v="2023-07-10T00:00:00"/>
    <s v="Vila Curuça"/>
    <s v="MATERIAL DE ESCRITÓRIO"/>
    <x v="13"/>
    <s v="Material de consumo, escritório e limpeza"/>
    <n v="422522"/>
    <n v="-16.739999999999998"/>
    <s v="Baixa de Estoque cf. Relatorio de Saidas"/>
    <m/>
  </r>
  <r>
    <s v="Julho"/>
    <d v="2023-07-10T00:00:00"/>
    <s v="Vila Curuça"/>
    <s v="MATERIAL DE ESCRITÓRIO"/>
    <x v="13"/>
    <s v="Material de consumo, escritório e limpeza"/>
    <n v="422522"/>
    <n v="-9.68"/>
    <s v="Baixa de Estoque cf. Relatorio de Saidas"/>
    <m/>
  </r>
  <r>
    <s v="Julho"/>
    <d v="2023-07-10T00:00:00"/>
    <s v="Vila Curuça"/>
    <s v="MATERIAL DE ESCRITÓRIO"/>
    <x v="13"/>
    <s v="Material de consumo, escritório e limpeza"/>
    <n v="422522"/>
    <n v="-14.54"/>
    <s v="Baixa de Estoque cf. Relatorio de Saidas"/>
    <m/>
  </r>
  <r>
    <s v="Julho"/>
    <d v="2023-07-10T00:00:00"/>
    <s v="Vila Curuça"/>
    <s v="MATERIAL DE ESCRITÓRIO"/>
    <x v="13"/>
    <s v="Material de consumo, escritório e limpeza"/>
    <n v="422522"/>
    <n v="-13.58"/>
    <s v="Baixa de Estoque cf. Relatorio de Saidas"/>
    <m/>
  </r>
  <r>
    <s v="Julho"/>
    <d v="2023-07-10T00:00:00"/>
    <s v="Vila Curuça"/>
    <s v="MATERIAL DE ESCRITÓRIO"/>
    <x v="13"/>
    <s v="Material de consumo, escritório e limpeza"/>
    <n v="422522"/>
    <n v="-33.020000000000003"/>
    <s v="Baixa de Estoque cf. Relatorio de Saidas"/>
    <m/>
  </r>
  <r>
    <s v="Julho"/>
    <d v="2023-07-13T00:00:00"/>
    <s v="Vila Curuça"/>
    <s v="MATERIAL DE ESCRITÓRIO"/>
    <x v="13"/>
    <s v="Material de consumo, escritório e limpeza"/>
    <n v="422522"/>
    <n v="-71.540000000000006"/>
    <s v="Baixa de Estoque cf. Relatorio de Saidas"/>
    <m/>
  </r>
  <r>
    <s v="Julho"/>
    <d v="2023-07-17T00:00:00"/>
    <s v="Vila Curuça"/>
    <s v="MATERIAL DE ESCRITÓRIO"/>
    <x v="13"/>
    <s v="Material de consumo, escritório e limpeza"/>
    <n v="422522"/>
    <n v="-120"/>
    <s v="Baixa de Estoque cf. Relatorio de Saidas"/>
    <m/>
  </r>
  <r>
    <s v="Agosto"/>
    <d v="2023-08-08T00:00:00"/>
    <s v="Vila Curuça"/>
    <s v="MATERIAL DE ESCRITÓRIO"/>
    <x v="13"/>
    <s v="Material de consumo, escritório e limpeza"/>
    <n v="422522"/>
    <n v="-268"/>
    <s v="Baixa de Estoque cf. Relatorio de Saidas"/>
    <m/>
  </r>
  <r>
    <s v="Agosto"/>
    <d v="2023-08-11T00:00:00"/>
    <s v="Vila Curuça"/>
    <s v="MATERIAL DE ESCRITÓRIO"/>
    <x v="13"/>
    <s v="Material de consumo, escritório e limpeza"/>
    <n v="422522"/>
    <n v="-112.69"/>
    <s v="Baixa de Estoque cf. Relatorio de Saidas"/>
    <m/>
  </r>
  <r>
    <s v="Agosto"/>
    <d v="2023-08-11T00:00:00"/>
    <s v="Vila Curuça"/>
    <s v="MATERIAL DE ESCRITÓRIO"/>
    <x v="13"/>
    <s v="Material de consumo, escritório e limpeza"/>
    <n v="422522"/>
    <n v="-23.3"/>
    <s v="Baixa de Estoque cf. Relatorio de Saidas"/>
    <m/>
  </r>
  <r>
    <s v="Agosto"/>
    <d v="2023-08-11T00:00:00"/>
    <s v="Vila Curuça"/>
    <s v="MATERIAL DE ESCRITÓRIO"/>
    <x v="13"/>
    <s v="Material de consumo, escritório e limpeza"/>
    <n v="422522"/>
    <n v="-8.17"/>
    <s v="Baixa de Estoque cf. Relatorio de Saidas"/>
    <m/>
  </r>
  <r>
    <s v="Agosto"/>
    <d v="2023-08-11T00:00:00"/>
    <s v="Vila Curuça"/>
    <s v="MATERIAL DE ESCRITÓRIO"/>
    <x v="13"/>
    <s v="Material de consumo, escritório e limpeza"/>
    <n v="422522"/>
    <n v="-53.35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10.9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112.69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33.340000000000003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32.86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8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33.840000000000003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33.020000000000003"/>
    <s v="Baixa de Estoque cf. Relatorio de Saidas"/>
    <m/>
  </r>
  <r>
    <s v="Outubro"/>
    <d v="2023-10-10T00:00:00"/>
    <s v="Vila Curuça"/>
    <s v="MATERIAL DE ESCRITÓRIO"/>
    <x v="13"/>
    <s v="Material de consumo, escritório e limpeza"/>
    <s v="422522"/>
    <n v="-9.2799999999999994"/>
    <s v="Baixa de Estoque cf. Relatorio de Saidas"/>
    <m/>
  </r>
  <r>
    <s v="Dezembro"/>
    <d v="2023-12-04T00:00:00"/>
    <s v="Vila Curuça"/>
    <s v="MATERIAL DE ESCRITÓRIO"/>
    <x v="13"/>
    <s v="Material de consumo, escritório e limpeza"/>
    <s v="422522"/>
    <n v="-130.71"/>
    <s v="Baixa de Estoque cf. Relatorio de Saidas"/>
    <m/>
  </r>
  <r>
    <s v="Abril"/>
    <d v="2023-04-12T00:00:00"/>
    <s v="Vila do Sol"/>
    <s v="MATERIAL DE ESCRITÓRIO"/>
    <x v="13"/>
    <s v="Material de consumo, escritório e limpeza"/>
    <n v="422522"/>
    <n v="-104.24"/>
    <s v="Baixa de Estoque cf. Relatorio de Saidas"/>
    <m/>
  </r>
  <r>
    <s v="Maio"/>
    <d v="2023-05-18T00:00:00"/>
    <s v="Vila do Sol"/>
    <s v="MATERIAL DE ESCRITÓRIO"/>
    <x v="13"/>
    <s v="Material de consumo, escritório e limpeza"/>
    <n v="422522"/>
    <n v="-266.60000000000002"/>
    <s v="Baixa de Estoque cf. Relatorio de Saidas"/>
    <m/>
  </r>
  <r>
    <s v="Julho"/>
    <d v="2023-07-10T00:00:00"/>
    <s v="Vila do Sol"/>
    <s v="MATERIAL DE ESCRITÓRIO"/>
    <x v="13"/>
    <s v="Material de consumo, escritório e limpeza"/>
    <n v="422522"/>
    <n v="-69.36"/>
    <s v="Baixa de Estoque cf. Relatorio de Saidas"/>
    <m/>
  </r>
  <r>
    <s v="Julho"/>
    <d v="2023-07-10T00:00:00"/>
    <s v="Vila do Sol"/>
    <s v="MATERIAL DE ESCRITÓRIO"/>
    <x v="13"/>
    <s v="Material de consumo, escritório e limpeza"/>
    <n v="422522"/>
    <n v="-32.869999999999997"/>
    <s v="Baixa de Estoque cf. Relatorio de Saidas"/>
    <m/>
  </r>
  <r>
    <s v="Julho"/>
    <d v="2023-07-10T00:00:00"/>
    <s v="Vila do Sol"/>
    <s v="MATERIAL DE ESCRITÓRIO"/>
    <x v="13"/>
    <s v="Material de consumo, escritório e limpeza"/>
    <n v="422522"/>
    <n v="-57.39"/>
    <s v="Baixa de Estoque cf. Relatorio de Saidas"/>
    <m/>
  </r>
  <r>
    <s v="Outubro"/>
    <d v="2023-10-10T00:00:00"/>
    <s v="Vila do Sol"/>
    <s v="MATERIAL DE ESCRITÓRIO"/>
    <x v="13"/>
    <s v="Material de consumo, escritório e limpeza"/>
    <s v="422522"/>
    <n v="-21.91"/>
    <s v="Baixa de Estoque cf. Relatorio de Saidas"/>
    <m/>
  </r>
  <r>
    <s v="Outubro"/>
    <d v="2023-10-10T00:00:00"/>
    <s v="Vila do Sol"/>
    <s v="MATERIAL DE ESCRITÓRIO"/>
    <x v="13"/>
    <s v="Material de consumo, escritório e limpeza"/>
    <s v="422522"/>
    <n v="-11.98"/>
    <s v="Baixa de Estoque cf. Relatorio de Saidas"/>
    <m/>
  </r>
  <r>
    <s v="Outubro"/>
    <d v="2023-10-10T00:00:00"/>
    <s v="Vila do Sol"/>
    <s v="MATERIAL DE ESCRITÓRIO"/>
    <x v="13"/>
    <s v="Material de consumo, escritório e limpeza"/>
    <s v="422522"/>
    <n v="-8.17"/>
    <s v="Baixa de Estoque cf. Relatorio de Saidas"/>
    <m/>
  </r>
  <r>
    <s v="Outubro"/>
    <d v="2023-10-10T00:00:00"/>
    <s v="Vila do Sol"/>
    <s v="MATERIAL DE ESCRITÓRIO"/>
    <x v="13"/>
    <s v="Material de consumo, escritório e limpeza"/>
    <s v="422522"/>
    <n v="-45.08"/>
    <s v="Baixa de Estoque cf. Relatorio de Saidas"/>
    <m/>
  </r>
  <r>
    <s v="Outubro"/>
    <d v="2023-10-10T00:00:00"/>
    <s v="Vila do Sol"/>
    <s v="MATERIAL DE ESCRITÓRIO"/>
    <x v="13"/>
    <s v="Material de consumo, escritório e limpeza"/>
    <s v="422522"/>
    <n v="-34.950000000000003"/>
    <s v="Baixa de Estoque cf. Relatorio de Saidas"/>
    <m/>
  </r>
  <r>
    <s v="Outubro"/>
    <d v="2023-10-10T00:00:00"/>
    <s v="Vila do Sol"/>
    <s v="MATERIAL DE ESCRITÓRIO"/>
    <x v="13"/>
    <s v="Material de consumo, escritório e limpeza"/>
    <s v="422522"/>
    <n v="-19.72"/>
    <s v="Baixa de Estoque cf. Relatorio de Saidas"/>
    <m/>
  </r>
  <r>
    <s v="Outubro"/>
    <d v="2023-10-10T00:00:00"/>
    <s v="Vila do Sol"/>
    <s v="MATERIAL DE ESCRITÓRIO"/>
    <x v="13"/>
    <s v="Material de consumo, escritório e limpeza"/>
    <s v="422522"/>
    <n v="-55.73"/>
    <s v="Baixa de Estoque cf. Relatorio de Saidas"/>
    <m/>
  </r>
  <r>
    <s v="Fevereiro"/>
    <d v="2023-02-13T00:00:00"/>
    <s v="Vila Rubi"/>
    <s v="MATERIAL DE ESCRITÓRIO"/>
    <x v="13"/>
    <s v="Material de consumo, escritório e limpeza"/>
    <n v="422522"/>
    <n v="-16.43"/>
    <s v="Baixa de Estoque cf. Relatorio de Saidas"/>
    <m/>
  </r>
  <r>
    <s v="Fevereiro"/>
    <d v="2023-02-13T00:00:00"/>
    <s v="Vila Rubi"/>
    <s v="MATERIAL DE ESCRITÓRIO"/>
    <x v="13"/>
    <s v="Material de consumo, escritório e limpeza"/>
    <n v="422522"/>
    <n v="-22.06"/>
    <s v="Baixa de Estoque cf. Relatorio de Saidas"/>
    <m/>
  </r>
  <r>
    <s v="Fevereiro"/>
    <d v="2023-02-13T00:00:00"/>
    <s v="Vila Rubi"/>
    <s v="MATERIAL DE ESCRITÓRIO"/>
    <x v="13"/>
    <s v="Material de consumo, escritório e limpeza"/>
    <n v="422522"/>
    <n v="-14.58"/>
    <s v="Baixa de Estoque cf. Relatorio de Saidas"/>
    <m/>
  </r>
  <r>
    <s v="Fevereiro"/>
    <d v="2023-02-13T00:00:00"/>
    <s v="Vila Rubi"/>
    <s v="MATERIAL DE ESCRITÓRIO"/>
    <x v="13"/>
    <s v="Material de consumo, escritório e limpeza"/>
    <n v="422522"/>
    <n v="-12.3"/>
    <s v="Baixa de Estoque cf. Relatorio de Saidas"/>
    <m/>
  </r>
  <r>
    <s v="Fevereiro"/>
    <d v="2023-02-13T00:00:00"/>
    <s v="Vila Rubi"/>
    <s v="MATERIAL DE ESCRITÓRIO"/>
    <x v="13"/>
    <s v="Material de consumo, escritório e limpeza"/>
    <n v="422522"/>
    <n v="-4.32"/>
    <s v="Baixa de Estoque cf. Relatorio de Saidas"/>
    <m/>
  </r>
  <r>
    <s v="Fevereiro"/>
    <d v="2023-02-13T00:00:00"/>
    <s v="Vila Rubi"/>
    <s v="MATERIAL DE ESCRITÓRIO"/>
    <x v="13"/>
    <s v="Material de consumo, escritório e limpeza"/>
    <n v="422522"/>
    <n v="-45.34"/>
    <s v="Baixa de Estoque cf. Relatorio de Saidas"/>
    <m/>
  </r>
  <r>
    <s v="Fevereiro"/>
    <d v="2023-02-13T00:00:00"/>
    <s v="Vila Rubi"/>
    <s v="MATERIAL DE ESCRITÓRIO"/>
    <x v="13"/>
    <s v="Material de consumo, escritório e limpeza"/>
    <n v="422522"/>
    <n v="-104.24"/>
    <s v="Baixa de Estoque cf. Relatorio de Saidas"/>
    <m/>
  </r>
  <r>
    <s v="Junho"/>
    <d v="2023-06-15T00:00:00"/>
    <s v="Vila Rubi"/>
    <s v="MATERIAL DE ESCRITÓRIO"/>
    <x v="13"/>
    <s v="Material de consumo, escritório e limpeza"/>
    <n v="422522"/>
    <n v="-54.76"/>
    <s v="Baixa de Estoque cf. Relatorio de Saidas"/>
    <m/>
  </r>
  <r>
    <s v="Junho"/>
    <d v="2023-06-15T00:00:00"/>
    <s v="Vila Rubi"/>
    <s v="MATERIAL DE ESCRITÓRIO"/>
    <x v="13"/>
    <s v="Material de consumo, escritório e limpeza"/>
    <n v="422522"/>
    <n v="-12.41"/>
    <s v="Baixa de Estoque cf. Relatorio de Saidas"/>
    <m/>
  </r>
  <r>
    <s v="Junho"/>
    <d v="2023-06-15T00:00:00"/>
    <s v="Vila Rubi"/>
    <s v="MATERIAL DE ESCRITÓRIO"/>
    <x v="13"/>
    <s v="Material de consumo, escritório e limpeza"/>
    <n v="422522"/>
    <n v="-68.39"/>
    <s v="Baixa de Estoque cf. Relatorio de Saidas"/>
    <m/>
  </r>
  <r>
    <s v="Junho"/>
    <d v="2023-06-15T00:00:00"/>
    <s v="Vila Rubi"/>
    <s v="MATERIAL DE ESCRITÓRIO"/>
    <x v="13"/>
    <s v="Material de consumo, escritório e limpeza"/>
    <n v="422522"/>
    <n v="-2.5299999999999998"/>
    <s v="Baixa de Estoque cf. Relatorio de Saidas"/>
    <m/>
  </r>
  <r>
    <s v="Junho"/>
    <d v="2023-06-27T00:00:00"/>
    <s v="Vila Rubi"/>
    <s v="MATERIAL DE ESCRITÓRIO"/>
    <x v="13"/>
    <s v="Material de consumo, escritório e limpeza"/>
    <n v="422522"/>
    <n v="-26.36"/>
    <s v="Baixa de Estoque cf. Relatorio de Saidas"/>
    <m/>
  </r>
  <r>
    <s v="Agosto"/>
    <d v="2023-08-14T00:00:00"/>
    <s v="Vila Rubi"/>
    <s v="MATERIAL DE ESCRITÓRIO"/>
    <x v="13"/>
    <s v="Material de consumo, escritório e limpeza"/>
    <n v="422522"/>
    <n v="-22.54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46.6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37.43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7.99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5.0199999999999996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9.69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15.81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6.07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48.18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10.9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40.43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40.6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112.69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41.8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188.04"/>
    <s v="Baixa de Estoque cf. Relatorio de Saidas"/>
    <m/>
  </r>
  <r>
    <s v="Outubro"/>
    <d v="2023-10-10T00:00:00"/>
    <s v="Vila Rubi"/>
    <s v="MATERIAL DE ESCRITÓRIO"/>
    <x v="13"/>
    <s v="Material de consumo, escritório e limpeza"/>
    <s v="422522"/>
    <n v="-16.670000000000002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13.62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23.3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19.72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14.46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8.33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13.45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48.17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29.37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50.98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85.13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55.73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112.69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11.16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26.95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27.07"/>
    <s v="Baixa de Estoque cf. Relatorio de Saidas"/>
    <m/>
  </r>
  <r>
    <s v="Outubro"/>
    <d v="2023-10-11T00:00:00"/>
    <s v="Zaki Narchi"/>
    <s v="MATERIAL DE ESCRITÓRIO"/>
    <x v="13"/>
    <s v="Material de consumo, escritório e limpeza"/>
    <s v="422522"/>
    <n v="-26.67"/>
    <s v="Baixa de Estoque cf. Relatorio de Saidas"/>
    <m/>
  </r>
  <r>
    <s v="Outubro"/>
    <d v="2023-10-20T00:00:00"/>
    <s v="Zaki Narchi"/>
    <s v="MATERIAL DE ESCRITÓRIO"/>
    <x v="13"/>
    <s v="Material de consumo, escritório e limpeza"/>
    <s v="422522"/>
    <n v="-8.73"/>
    <s v="Baixa de Estoque cf. Relatorio de Saidas"/>
    <m/>
  </r>
  <r>
    <s v="Março"/>
    <d v="2023-03-09T00:00:00"/>
    <s v="Alvarenga"/>
    <s v="MATERIAL DE LIMPEZA"/>
    <x v="13"/>
    <s v="Material de consumo, escritório e limpeza"/>
    <n v="422567"/>
    <n v="-13.65"/>
    <s v="Baixa de Estoque cf. Relatorio de Saidas"/>
    <m/>
  </r>
  <r>
    <s v="Março"/>
    <d v="2023-03-09T00:00:00"/>
    <s v="Alvarenga"/>
    <s v="MATERIAL DE LIMPEZA"/>
    <x v="13"/>
    <s v="Material de consumo, escritório e limpeza"/>
    <n v="422567"/>
    <n v="-144.28"/>
    <s v="Baixa de Estoque cf. Relatorio de Saidas"/>
    <m/>
  </r>
  <r>
    <s v="Março"/>
    <d v="2023-03-09T00:00:00"/>
    <s v="Alvarenga"/>
    <s v="MATERIAL DE LIMPEZA"/>
    <x v="13"/>
    <s v="Material de consumo, escritório e limpeza"/>
    <n v="422567"/>
    <n v="-67.989999999999995"/>
    <s v="Baixa de Estoque cf. Relatorio de Saidas"/>
    <m/>
  </r>
  <r>
    <s v="Março"/>
    <d v="2023-03-09T00:00:00"/>
    <s v="Alvarenga"/>
    <s v="MATERIAL DE LIMPEZA"/>
    <x v="13"/>
    <s v="Material de consumo, escritório e limpeza"/>
    <n v="422567"/>
    <n v="-9.5"/>
    <s v="Baixa de Estoque cf. Relatorio de Saidas"/>
    <m/>
  </r>
  <r>
    <s v="Abril"/>
    <d v="2023-04-17T00:00:00"/>
    <s v="Alvarenga"/>
    <s v="MATERIAL DE LIMPEZA"/>
    <x v="13"/>
    <s v="Material de consumo, escritório e limpeza"/>
    <n v="422567"/>
    <n v="-10.02"/>
    <s v="Baixa de Estoque cf. Relatorio de Saidas"/>
    <m/>
  </r>
  <r>
    <s v="Abril"/>
    <d v="2023-04-17T00:00:00"/>
    <s v="Alvarenga"/>
    <s v="MATERIAL DE LIMPEZA"/>
    <x v="13"/>
    <s v="Material de consumo, escritório e limpeza"/>
    <n v="422567"/>
    <n v="-4.74"/>
    <s v="Baixa de Estoque cf. Relatorio de Saidas"/>
    <m/>
  </r>
  <r>
    <s v="Abril"/>
    <d v="2023-04-17T00:00:00"/>
    <s v="Alvarenga"/>
    <s v="MATERIAL DE LIMPEZA"/>
    <x v="13"/>
    <s v="Material de consumo, escritório e limpeza"/>
    <n v="422567"/>
    <n v="-14.35"/>
    <s v="Baixa de Estoque cf. Relatorio de Saidas"/>
    <m/>
  </r>
  <r>
    <s v="Maio"/>
    <d v="2023-05-10T00:00:00"/>
    <s v="Alvarenga"/>
    <s v="MATERIAL DE LIMPEZA"/>
    <x v="13"/>
    <s v="Material de consumo, escritório e limpeza"/>
    <n v="422567"/>
    <n v="-5.01"/>
    <s v="Baixa de Estoque cf. Relatorio de Saidas"/>
    <m/>
  </r>
  <r>
    <s v="Maio"/>
    <d v="2023-05-10T00:00:00"/>
    <s v="Alvarenga"/>
    <s v="MATERIAL DE LIMPEZA"/>
    <x v="13"/>
    <s v="Material de consumo, escritório e limpeza"/>
    <n v="422567"/>
    <n v="-1.9"/>
    <s v="Baixa de Estoque cf. Relatorio de Saidas"/>
    <m/>
  </r>
  <r>
    <s v="Maio"/>
    <d v="2023-05-10T00:00:00"/>
    <s v="Alvarenga"/>
    <s v="MATERIAL DE LIMPEZA"/>
    <x v="13"/>
    <s v="Material de consumo, escritório e limpeza"/>
    <n v="422567"/>
    <n v="-5.69"/>
    <s v="Baixa de Estoque cf. Relatorio de Saidas"/>
    <m/>
  </r>
  <r>
    <s v="Maio"/>
    <d v="2023-05-10T00:00:00"/>
    <s v="Alvarenga"/>
    <s v="MATERIAL DE LIMPEZA"/>
    <x v="13"/>
    <s v="Material de consumo, escritório e limpeza"/>
    <n v="422567"/>
    <n v="-17.670000000000002"/>
    <s v="Baixa de Estoque cf. Relatorio de Saidas"/>
    <m/>
  </r>
  <r>
    <s v="Junho"/>
    <d v="2023-06-14T00:00:00"/>
    <s v="Alvarenga"/>
    <s v="MATERIAL DE LIMPEZA"/>
    <x v="13"/>
    <s v="Material de consumo, escritório e limpeza"/>
    <n v="422567"/>
    <n v="-4.55"/>
    <s v="Baixa de Estoque cf. Relatorio de Saidas"/>
    <m/>
  </r>
  <r>
    <s v="Julho"/>
    <d v="2023-07-04T00:00:00"/>
    <s v="Alvarenga"/>
    <s v="MATERIAL DE LIMPEZA"/>
    <x v="13"/>
    <s v="Material de consumo, escritório e limpeza"/>
    <n v="422567"/>
    <n v="-2.48"/>
    <s v="Baixa de Estoque cf. Relatorio de Saidas"/>
    <m/>
  </r>
  <r>
    <s v="Julho"/>
    <d v="2023-07-04T00:00:00"/>
    <s v="Alvarenga"/>
    <s v="MATERIAL DE LIMPEZA"/>
    <x v="13"/>
    <s v="Material de consumo, escritório e limpeza"/>
    <n v="422567"/>
    <n v="-0.95"/>
    <s v="Baixa de Estoque cf. Relatorio de Saidas"/>
    <m/>
  </r>
  <r>
    <s v="Julho"/>
    <d v="2023-07-10T00:00:00"/>
    <s v="Alvarenga"/>
    <s v="MATERIAL DE LIMPEZA"/>
    <x v="13"/>
    <s v="Material de consumo, escritório e limpeza"/>
    <n v="422567"/>
    <n v="-63.84"/>
    <s v="Baixa de Estoque cf. Relatorio de Saidas"/>
    <m/>
  </r>
  <r>
    <s v="Julho"/>
    <d v="2023-07-10T00:00:00"/>
    <s v="Alvarenga"/>
    <s v="MATERIAL DE LIMPEZA"/>
    <x v="13"/>
    <s v="Material de consumo, escritório e limpeza"/>
    <n v="422567"/>
    <n v="-3.5"/>
    <s v="Baixa de Estoque cf. Relatorio de Saidas"/>
    <m/>
  </r>
  <r>
    <s v="Julho"/>
    <d v="2023-07-31T00:00:00"/>
    <s v="Alvarenga"/>
    <s v="MATERIAL DE LIMPEZA"/>
    <x v="13"/>
    <s v="Material de consumo, escritório e limpeza"/>
    <n v="422567"/>
    <n v="-23.6"/>
    <s v="Baixa de Estoque cf. Relatorio de Saidas"/>
    <m/>
  </r>
  <r>
    <s v="Agosto"/>
    <d v="2023-08-10T00:00:00"/>
    <s v="Alvarenga"/>
    <s v="MATERIAL DE LIMPEZA"/>
    <x v="13"/>
    <s v="Material de consumo, escritório e limpeza"/>
    <n v="422567"/>
    <n v="-22.07"/>
    <s v="Baixa de Estoque cf. Relatorio de Saidas"/>
    <m/>
  </r>
  <r>
    <s v="Agosto"/>
    <d v="2023-08-10T00:00:00"/>
    <s v="Alvarenga"/>
    <s v="MATERIAL DE LIMPEZA"/>
    <x v="13"/>
    <s v="Material de consumo, escritório e limpeza"/>
    <n v="422567"/>
    <n v="-5.75"/>
    <s v="Baixa de Estoque cf. Relatorio de Saidas"/>
    <m/>
  </r>
  <r>
    <s v="Setembro"/>
    <d v="2023-09-04T00:00:00"/>
    <s v="Alvarenga"/>
    <s v="MATERIAL DE LIMPEZA"/>
    <x v="13"/>
    <s v="Material de consumo, escritório e limpeza"/>
    <s v="422567"/>
    <n v="-77.69"/>
    <s v="Baixa de Estoque cf. Relatorio de Saidas"/>
    <m/>
  </r>
  <r>
    <s v="Setembro"/>
    <d v="2023-09-04T00:00:00"/>
    <s v="Alvarenga"/>
    <s v="MATERIAL DE LIMPEZA"/>
    <x v="13"/>
    <s v="Material de consumo, escritório e limpeza"/>
    <s v="422567"/>
    <n v="-4.97"/>
    <s v="Baixa de Estoque cf. Relatorio de Saidas"/>
    <m/>
  </r>
  <r>
    <s v="Outubro"/>
    <d v="2023-10-09T00:00:00"/>
    <s v="Alvarenga"/>
    <s v="MATERIAL DE LIMPEZA"/>
    <x v="13"/>
    <s v="Material de consumo, escritório e limpeza"/>
    <n v="422567"/>
    <n v="-5.27"/>
    <s v="Baixa de Estoque cf. Relatorio de Saidas"/>
    <m/>
  </r>
  <r>
    <s v="Outubro"/>
    <d v="2023-10-09T00:00:00"/>
    <s v="Alvarenga"/>
    <s v="MATERIAL DE LIMPEZA"/>
    <x v="13"/>
    <s v="Material de consumo, escritório e limpeza"/>
    <n v="422567"/>
    <n v="-5.75"/>
    <s v="Baixa de Estoque cf. Relatorio de Saidas"/>
    <m/>
  </r>
  <r>
    <s v="Outubro"/>
    <d v="2023-10-09T00:00:00"/>
    <s v="Alvarenga"/>
    <s v="MATERIAL DE LIMPEZA"/>
    <x v="13"/>
    <s v="Material de consumo, escritório e limpeza"/>
    <n v="422567"/>
    <n v="-14.71"/>
    <s v="Baixa de Estoque cf. Relatorio de Saidas"/>
    <m/>
  </r>
  <r>
    <s v="Outubro"/>
    <d v="2023-10-09T00:00:00"/>
    <s v="Alvarenga"/>
    <s v="MATERIAL DE LIMPEZA"/>
    <x v="13"/>
    <s v="Material de consumo, escritório e limpeza"/>
    <n v="422567"/>
    <n v="-5.19"/>
    <s v="Baixa de Estoque cf. Relatorio de Saidas"/>
    <m/>
  </r>
  <r>
    <s v="Outubro"/>
    <d v="2023-10-09T00:00:00"/>
    <s v="Alvarenga"/>
    <s v="MATERIAL DE LIMPEZA"/>
    <x v="13"/>
    <s v="Material de consumo, escritório e limpeza"/>
    <n v="422567"/>
    <n v="-2.87"/>
    <s v="Baixa de Estoque cf. Relatorio de Saidas"/>
    <m/>
  </r>
  <r>
    <s v="Outubro"/>
    <d v="2023-10-18T00:00:00"/>
    <s v="Alvarenga"/>
    <s v="MATERIAL DE LIMPEZA"/>
    <x v="13"/>
    <s v="Material de consumo, escritório e limpeza"/>
    <n v="422567"/>
    <n v="-3.53"/>
    <s v="Baixa de Estoque cf. Relatorio de Saidas"/>
    <m/>
  </r>
  <r>
    <s v="Outubro"/>
    <d v="2023-10-18T00:00:00"/>
    <s v="Alvarenga"/>
    <s v="MATERIAL DE LIMPEZA"/>
    <x v="13"/>
    <s v="Material de consumo, escritório e limpeza"/>
    <n v="422567"/>
    <n v="-29.38"/>
    <s v="Baixa de Estoque cf. Relatorio de Saidas"/>
    <m/>
  </r>
  <r>
    <s v="Outubro"/>
    <d v="2023-10-27T00:00:00"/>
    <s v="Alvarenga"/>
    <s v="MATERIAL DE LIMPEZA"/>
    <x v="13"/>
    <s v="Material de consumo, escritório e limpeza"/>
    <n v="422567"/>
    <n v="-10.37"/>
    <s v="Baixa de Estoque cf. Relatorio de Saidas"/>
    <m/>
  </r>
  <r>
    <s v="Outubro"/>
    <d v="2023-10-27T00:00:00"/>
    <s v="Alvarenga"/>
    <s v="MATERIAL DE LIMPEZA"/>
    <x v="13"/>
    <s v="Material de consumo, escritório e limpeza"/>
    <n v="422567"/>
    <n v="-29.14"/>
    <s v="Baixa de Estoque cf. Relatorio de Saidas"/>
    <m/>
  </r>
  <r>
    <s v="Novembro"/>
    <d v="2023-11-08T00:00:00"/>
    <s v="Alvarenga"/>
    <s v="MATERIAL DE LIMPEZA"/>
    <x v="13"/>
    <s v="Material de consumo, escritório e limpeza"/>
    <s v="422567"/>
    <n v="-26.09"/>
    <s v="Baixa de Estoque cf. Relatorio de Saidas"/>
    <m/>
  </r>
  <r>
    <s v="Novembro"/>
    <d v="2023-11-08T00:00:00"/>
    <s v="Alvarenga"/>
    <s v="MATERIAL DE LIMPEZA"/>
    <x v="13"/>
    <s v="Material de consumo, escritório e limpeza"/>
    <s v="422567"/>
    <n v="-19.28"/>
    <s v="Baixa de Estoque cf. Relatorio de Saidas"/>
    <m/>
  </r>
  <r>
    <s v="Novembro"/>
    <d v="2023-11-08T00:00:00"/>
    <s v="Alvarenga"/>
    <s v="MATERIAL DE LIMPEZA"/>
    <x v="13"/>
    <s v="Material de consumo, escritório e limpeza"/>
    <s v="422567"/>
    <n v="-12.72"/>
    <s v="Baixa de Estoque cf. Relatorio de Saidas"/>
    <m/>
  </r>
  <r>
    <s v="Novembro"/>
    <d v="2023-11-08T00:00:00"/>
    <s v="Alvarenga"/>
    <s v="MATERIAL DE LIMPEZA"/>
    <x v="13"/>
    <s v="Material de consumo, escritório e limpeza"/>
    <s v="422567"/>
    <n v="-5.27"/>
    <s v="Baixa de Estoque cf. Relatorio de Saidas"/>
    <m/>
  </r>
  <r>
    <s v="Agosto"/>
    <d v="2023-08-14T00:00:00"/>
    <s v="Amácio Mazzaropi"/>
    <s v="MATERIAL DE LIMPEZA"/>
    <x v="13"/>
    <s v="Material de consumo, escritório e limpeza"/>
    <n v="422567"/>
    <n v="-14.71"/>
    <s v="Baixa de Estoque cf. Relatorio de Saidas"/>
    <m/>
  </r>
  <r>
    <s v="Agosto"/>
    <d v="2023-08-29T00:00:00"/>
    <s v="Amácio Mazzaropi"/>
    <s v="MATERIAL DE LIMPEZA"/>
    <x v="13"/>
    <s v="Material de consumo, escritório e limpeza"/>
    <n v="422567"/>
    <n v="-260.19"/>
    <s v="Baixa de Estoque cf. Relatorio de Saidas"/>
    <m/>
  </r>
  <r>
    <s v="Agosto"/>
    <d v="2023-08-29T00:00:00"/>
    <s v="Amácio Mazzaropi"/>
    <s v="MATERIAL DE LIMPEZA"/>
    <x v="13"/>
    <s v="Material de consumo, escritório e limpeza"/>
    <n v="422567"/>
    <n v="-132.38999999999999"/>
    <s v="Baixa de Estoque cf. Relatorio de Saidas"/>
    <m/>
  </r>
  <r>
    <s v="Agosto"/>
    <d v="2023-08-29T00:00:00"/>
    <s v="Amácio Mazzaropi"/>
    <s v="MATERIAL DE LIMPEZA"/>
    <x v="13"/>
    <s v="Material de consumo, escritório e limpeza"/>
    <n v="422567"/>
    <n v="-490.12"/>
    <s v="Baixa de Estoque cf. Relatorio de Saidas"/>
    <m/>
  </r>
  <r>
    <s v="Setembro"/>
    <d v="2023-09-14T00:00:00"/>
    <s v="Amácio Mazzaropi"/>
    <s v="MATERIAL DE LIMPEZA"/>
    <x v="13"/>
    <s v="Material de consumo, escritório e limpeza"/>
    <s v="422567"/>
    <n v="-13.25"/>
    <s v="Baixa de Estoque cf. Relatorio de Saidas"/>
    <m/>
  </r>
  <r>
    <s v="Setembro"/>
    <d v="2023-09-14T00:00:00"/>
    <s v="Amácio Mazzaropi"/>
    <s v="MATERIAL DE LIMPEZA"/>
    <x v="13"/>
    <s v="Material de consumo, escritório e limpeza"/>
    <s v="422567"/>
    <n v="-14.71"/>
    <s v="Baixa de Estoque cf. Relatorio de Saidas"/>
    <m/>
  </r>
  <r>
    <s v="Outubro"/>
    <d v="2023-10-06T00:00:00"/>
    <s v="Amácio Mazzaropi"/>
    <s v="MATERIAL DE LIMPEZA"/>
    <x v="13"/>
    <s v="Material de consumo, escritório e limpeza"/>
    <n v="422567"/>
    <n v="-108.93"/>
    <s v="Baixa de Estoque cf. Relatorio de Saidas"/>
    <m/>
  </r>
  <r>
    <s v="Outubro"/>
    <d v="2023-10-19T00:00:00"/>
    <s v="Amácio Mazzaropi"/>
    <s v="MATERIAL DE LIMPEZA"/>
    <x v="13"/>
    <s v="Material de consumo, escritório e limpeza"/>
    <n v="422567"/>
    <n v="-173.46"/>
    <s v="Baixa de Estoque cf. Relatorio de Saidas"/>
    <m/>
  </r>
  <r>
    <s v="Outubro"/>
    <d v="2023-10-19T00:00:00"/>
    <s v="Amácio Mazzaropi"/>
    <s v="MATERIAL DE LIMPEZA"/>
    <x v="13"/>
    <s v="Material de consumo, escritório e limpeza"/>
    <n v="422567"/>
    <n v="-10.08"/>
    <s v="Baixa de Estoque cf. Relatorio de Saidas"/>
    <m/>
  </r>
  <r>
    <s v="Outubro"/>
    <d v="2023-10-19T00:00:00"/>
    <s v="Amácio Mazzaropi"/>
    <s v="MATERIAL DE LIMPEZA"/>
    <x v="13"/>
    <s v="Material de consumo, escritório e limpeza"/>
    <n v="422567"/>
    <n v="-164.6"/>
    <s v="Baixa de Estoque cf. Relatorio de Saidas"/>
    <m/>
  </r>
  <r>
    <s v="Dezembro"/>
    <d v="2023-12-04T00:00:00"/>
    <s v="Amácio Mazzaropi"/>
    <s v="MATERIAL DE LIMPEZA"/>
    <x v="13"/>
    <s v="Material de consumo, escritório e limpeza"/>
    <s v="422567"/>
    <n v="-152.9"/>
    <s v="Baixa de Estoque cf. Relatorio de Saidas"/>
    <m/>
  </r>
  <r>
    <s v="Dezembro"/>
    <d v="2023-12-04T00:00:00"/>
    <s v="Amácio Mazzaropi"/>
    <s v="MATERIAL DE LIMPEZA"/>
    <x v="13"/>
    <s v="Material de consumo, escritório e limpeza"/>
    <s v="422567"/>
    <n v="-30.58"/>
    <s v="Baixa de Estoque cf. Relatorio de Saidas"/>
    <m/>
  </r>
  <r>
    <s v="Março"/>
    <d v="2023-03-16T00:00:00"/>
    <s v="Arquivo Administrativo"/>
    <s v="MATERIAL DE LIMPEZA"/>
    <x v="13"/>
    <s v="Material de consumo, escritório e limpeza"/>
    <n v="422567"/>
    <n v="-15"/>
    <s v="Baixa de Estoque cf. Relatorio de Saidas"/>
    <m/>
  </r>
  <r>
    <s v="Fevereiro"/>
    <d v="2023-02-14T00:00:00"/>
    <s v="Arujá"/>
    <s v="MATERIAL DE LIMPEZA"/>
    <x v="13"/>
    <s v="Material de consumo, escritório e limpeza"/>
    <n v="422567"/>
    <n v="-9.5"/>
    <s v="Baixa de Estoque cf. Relatorio de Saidas"/>
    <m/>
  </r>
  <r>
    <s v="Outubro"/>
    <d v="2023-10-09T00:00:00"/>
    <s v="Arujá"/>
    <s v="MATERIAL DE LIMPEZA"/>
    <x v="13"/>
    <s v="Material de consumo, escritório e limpeza"/>
    <n v="422567"/>
    <n v="-77.69"/>
    <s v="Baixa de Estoque cf. Relatorio de Saidas"/>
    <m/>
  </r>
  <r>
    <s v="Fevereiro"/>
    <d v="2023-02-14T00:00:00"/>
    <s v="Biritiba Mirim"/>
    <s v="MATERIAL DE LIMPEZA"/>
    <x v="13"/>
    <s v="Material de consumo, escritório e limpeza"/>
    <n v="422567"/>
    <n v="-9.5"/>
    <s v="Baixa de Estoque cf. Relatorio de Saidas"/>
    <m/>
  </r>
  <r>
    <s v="Fevereiro"/>
    <d v="2023-02-14T00:00:00"/>
    <s v="Biritiba Mirim"/>
    <s v="MATERIAL DE LIMPEZA"/>
    <x v="13"/>
    <s v="Material de consumo, escritório e limpeza"/>
    <n v="422567"/>
    <n v="-6.44"/>
    <s v="Baixa de Estoque cf. Relatorio de Saidas"/>
    <m/>
  </r>
  <r>
    <s v="Fevereiro"/>
    <d v="2023-02-14T00:00:00"/>
    <s v="Biritiba Mirim"/>
    <s v="MATERIAL DE LIMPEZA"/>
    <x v="13"/>
    <s v="Material de consumo, escritório e limpeza"/>
    <n v="422567"/>
    <n v="-144.28"/>
    <s v="Baixa de Estoque cf. Relatorio de Saidas"/>
    <m/>
  </r>
  <r>
    <s v="Fevereiro"/>
    <d v="2023-02-14T00:00:00"/>
    <s v="Biritiba Mirim"/>
    <s v="MATERIAL DE LIMPEZA"/>
    <x v="13"/>
    <s v="Material de consumo, escritório e limpeza"/>
    <n v="422567"/>
    <n v="-428.83"/>
    <s v="Baixa de Estoque cf. Relatorio de Saidas"/>
    <m/>
  </r>
  <r>
    <s v="Março"/>
    <d v="2023-03-14T00:00:00"/>
    <s v="Biritiba Mirim"/>
    <s v="MATERIAL DE LIMPEZA"/>
    <x v="13"/>
    <s v="Material de consumo, escritório e limpeza"/>
    <n v="422567"/>
    <n v="-13.32"/>
    <s v="Baixa de Estoque cf. Relatorio de Saidas"/>
    <m/>
  </r>
  <r>
    <s v="Março"/>
    <d v="2023-03-14T00:00:00"/>
    <s v="Biritiba Mirim"/>
    <s v="MATERIAL DE LIMPEZA"/>
    <x v="13"/>
    <s v="Material de consumo, escritório e limpeza"/>
    <n v="422567"/>
    <n v="-26.05"/>
    <s v="Baixa de Estoque cf. Relatorio de Saidas"/>
    <m/>
  </r>
  <r>
    <s v="Abril"/>
    <d v="2023-04-25T00:00:00"/>
    <s v="Biritiba Mirim"/>
    <s v="MATERIAL DE LIMPEZA"/>
    <x v="13"/>
    <s v="Material de consumo, escritório e limpeza"/>
    <n v="422567"/>
    <n v="-127.68"/>
    <s v="Baixa de Estoque cf. Relatorio de Saidas"/>
    <m/>
  </r>
  <r>
    <s v="Maio"/>
    <d v="2023-05-24T00:00:00"/>
    <s v="Biritiba Mirim"/>
    <s v="MATERIAL DE LIMPEZA"/>
    <x v="13"/>
    <s v="Material de consumo, escritório e limpeza"/>
    <n v="422567"/>
    <n v="-20.6"/>
    <s v="Baixa de Estoque cf. Relatorio de Saidas"/>
    <m/>
  </r>
  <r>
    <s v="Julho"/>
    <d v="2023-07-05T00:00:00"/>
    <s v="Biritiba Mirim"/>
    <s v="MATERIAL DE LIMPEZA"/>
    <x v="13"/>
    <s v="Material de consumo, escritório e limpeza"/>
    <n v="422567"/>
    <n v="-2.33"/>
    <s v="Baixa de Estoque cf. Relatorio de Saidas"/>
    <m/>
  </r>
  <r>
    <s v="Novembro"/>
    <d v="2023-11-13T00:00:00"/>
    <s v="Biritiba Mirim"/>
    <s v="MATERIAL DE LIMPEZA"/>
    <x v="13"/>
    <s v="Material de consumo, escritório e limpeza"/>
    <s v="422567"/>
    <n v="-6.9"/>
    <s v="Baixa de Estoque cf. Relatorio de Saidas"/>
    <m/>
  </r>
  <r>
    <s v="Novembro"/>
    <d v="2023-11-13T00:00:00"/>
    <s v="Biritiba Mirim"/>
    <s v="MATERIAL DE LIMPEZA"/>
    <x v="13"/>
    <s v="Material de consumo, escritório e limpeza"/>
    <s v="422567"/>
    <n v="-29.14"/>
    <s v="Baixa de Estoque cf. Relatorio de Saidas"/>
    <m/>
  </r>
  <r>
    <s v="Novembro"/>
    <d v="2023-11-13T00:00:00"/>
    <s v="Biritiba Mirim"/>
    <s v="MATERIAL DE LIMPEZA"/>
    <x v="13"/>
    <s v="Material de consumo, escritório e limpeza"/>
    <s v="422567"/>
    <n v="-3.37"/>
    <s v="Baixa de Estoque cf. Relatorio de Saidas"/>
    <m/>
  </r>
  <r>
    <s v="Novembro"/>
    <d v="2023-11-13T00:00:00"/>
    <s v="Biritiba Mirim"/>
    <s v="MATERIAL DE LIMPEZA"/>
    <x v="13"/>
    <s v="Material de consumo, escritório e limpeza"/>
    <s v="422567"/>
    <n v="-5.27"/>
    <s v="Baixa de Estoque cf. Relatorio de Saidas"/>
    <m/>
  </r>
  <r>
    <s v="Dezembro"/>
    <d v="2023-12-04T00:00:00"/>
    <s v="Biritiba Mirim"/>
    <s v="MATERIAL DE LIMPEZA"/>
    <x v="13"/>
    <s v="Material de consumo, escritório e limpeza"/>
    <s v="422567"/>
    <n v="-27.6"/>
    <s v="Baixa de Estoque cf. Relatorio de Saidas"/>
    <m/>
  </r>
  <r>
    <s v="Setembro"/>
    <d v="2023-09-04T00:00:00"/>
    <s v="Butantã"/>
    <s v="MATERIAL DE LIMPEZA"/>
    <x v="13"/>
    <s v="Material de consumo, escritório e limpeza"/>
    <s v="422567"/>
    <n v="-15.05"/>
    <s v="Baixa de Estoque cf. Relatorio de Saidas"/>
    <m/>
  </r>
  <r>
    <s v="Setembro"/>
    <d v="2023-09-04T00:00:00"/>
    <s v="Butantã"/>
    <s v="MATERIAL DE LIMPEZA"/>
    <x v="13"/>
    <s v="Material de consumo, escritório e limpeza"/>
    <s v="422567"/>
    <n v="-4.97"/>
    <s v="Baixa de Estoque cf. Relatorio de Saidas"/>
    <m/>
  </r>
  <r>
    <s v="Setembro"/>
    <d v="2023-09-04T00:00:00"/>
    <s v="Butantã"/>
    <s v="MATERIAL DE LIMPEZA"/>
    <x v="13"/>
    <s v="Material de consumo, escritório e limpeza"/>
    <s v="422567"/>
    <n v="-22.07"/>
    <s v="Baixa de Estoque cf. Relatorio de Saidas"/>
    <m/>
  </r>
  <r>
    <s v="Setembro"/>
    <d v="2023-09-04T00:00:00"/>
    <s v="Butantã"/>
    <s v="MATERIAL DE LIMPEZA"/>
    <x v="13"/>
    <s v="Material de consumo, escritório e limpeza"/>
    <s v="422567"/>
    <n v="-5.75"/>
    <s v="Baixa de Estoque cf. Relatorio de Saidas"/>
    <m/>
  </r>
  <r>
    <s v="Setembro"/>
    <d v="2023-09-04T00:00:00"/>
    <s v="Butantã"/>
    <s v="MATERIAL DE LIMPEZA"/>
    <x v="13"/>
    <s v="Material de consumo, escritório e limpeza"/>
    <s v="422567"/>
    <n v="-1.91"/>
    <s v="Baixa de Estoque cf. Relatorio de Saidas"/>
    <m/>
  </r>
  <r>
    <s v="Setembro"/>
    <d v="2023-09-04T00:00:00"/>
    <s v="Butantã"/>
    <s v="MATERIAL DE LIMPEZA"/>
    <x v="13"/>
    <s v="Material de consumo, escritório e limpeza"/>
    <s v="422567"/>
    <n v="-86.73"/>
    <s v="Baixa de Estoque cf. Relatorio de Saidas"/>
    <m/>
  </r>
  <r>
    <s v="Outubro"/>
    <d v="2023-10-10T00:00:00"/>
    <s v="Butantã"/>
    <s v="MATERIAL DE LIMPEZA"/>
    <x v="13"/>
    <s v="Material de consumo, escritório e limpeza"/>
    <n v="422567"/>
    <n v="-164.61"/>
    <s v="Baixa de Estoque cf. Relatorio de Saidas"/>
    <m/>
  </r>
  <r>
    <s v="Outubro"/>
    <d v="2023-10-10T00:00:00"/>
    <s v="Butantã"/>
    <s v="MATERIAL DE LIMPEZA"/>
    <x v="13"/>
    <s v="Material de consumo, escritório e limpeza"/>
    <n v="422567"/>
    <n v="-19.28"/>
    <s v="Baixa de Estoque cf. Relatorio de Saidas"/>
    <m/>
  </r>
  <r>
    <s v="Dezembro"/>
    <d v="2023-12-05T00:00:00"/>
    <s v="Butantã"/>
    <s v="MATERIAL DE LIMPEZA"/>
    <x v="13"/>
    <s v="Material de consumo, escritório e limpeza"/>
    <s v="422567"/>
    <n v="-77.069999999999993"/>
    <s v="Baixa de Estoque cf. Relatorio de Saidas"/>
    <m/>
  </r>
  <r>
    <s v="Fevereiro"/>
    <d v="2023-02-13T00:00:00"/>
    <s v="Caminho do Mar"/>
    <s v="MATERIAL DE LIMPEZA"/>
    <x v="13"/>
    <s v="Material de consumo, escritório e limpeza"/>
    <n v="422567"/>
    <n v="-2.33"/>
    <s v="Baixa de Estoque cf. Relatorio de Saidas"/>
    <m/>
  </r>
  <r>
    <s v="Fevereiro"/>
    <d v="2023-02-13T00:00:00"/>
    <s v="Caminho do Mar"/>
    <s v="MATERIAL DE LIMPEZA"/>
    <x v="13"/>
    <s v="Material de consumo, escritório e limpeza"/>
    <n v="422567"/>
    <n v="-1.9"/>
    <s v="Baixa de Estoque cf. Relatorio de Saidas"/>
    <m/>
  </r>
  <r>
    <s v="Fevereiro"/>
    <d v="2023-02-13T00:00:00"/>
    <s v="Caminho do Mar"/>
    <s v="MATERIAL DE LIMPEZA"/>
    <x v="13"/>
    <s v="Material de consumo, escritório e limpeza"/>
    <n v="422567"/>
    <n v="-9.5"/>
    <s v="Baixa de Estoque cf. Relatorio de Saidas"/>
    <m/>
  </r>
  <r>
    <s v="Maio"/>
    <d v="2023-05-05T00:00:00"/>
    <s v="Caminho do Mar"/>
    <s v="MATERIAL DE LIMPEZA"/>
    <x v="13"/>
    <s v="Material de consumo, escritório e limpeza"/>
    <n v="422567"/>
    <n v="-17.670000000000002"/>
    <s v="Baixa de Estoque cf. Relatorio de Saidas"/>
    <m/>
  </r>
  <r>
    <s v="Maio"/>
    <d v="2023-05-05T00:00:00"/>
    <s v="Caminho do Mar"/>
    <s v="MATERIAL DE LIMPEZA"/>
    <x v="13"/>
    <s v="Material de consumo, escritório e limpeza"/>
    <n v="422567"/>
    <n v="-63.84"/>
    <s v="Baixa de Estoque cf. Relatorio de Saidas"/>
    <m/>
  </r>
  <r>
    <s v="Maio"/>
    <d v="2023-05-05T00:00:00"/>
    <s v="Caminho do Mar"/>
    <s v="MATERIAL DE LIMPEZA"/>
    <x v="13"/>
    <s v="Material de consumo, escritório e limpeza"/>
    <n v="422567"/>
    <n v="-7.57"/>
    <s v="Baixa de Estoque cf. Relatorio de Saidas"/>
    <m/>
  </r>
  <r>
    <s v="Junho"/>
    <d v="2023-06-14T00:00:00"/>
    <s v="Caminho do Mar"/>
    <s v="MATERIAL DE LIMPEZA"/>
    <x v="13"/>
    <s v="Material de consumo, escritório e limpeza"/>
    <n v="422567"/>
    <n v="-161.63"/>
    <s v="Baixa de Estoque cf. Relatorio de Saidas"/>
    <m/>
  </r>
  <r>
    <s v="Agosto"/>
    <d v="2023-08-10T00:00:00"/>
    <s v="Caminho do Mar"/>
    <s v="MATERIAL DE LIMPEZA"/>
    <x v="13"/>
    <s v="Material de consumo, escritório e limpeza"/>
    <n v="422567"/>
    <n v="-0.95"/>
    <s v="Baixa de Estoque cf. Relatorio de Saidas"/>
    <m/>
  </r>
  <r>
    <s v="Agosto"/>
    <d v="2023-08-10T00:00:00"/>
    <s v="Caminho do Mar"/>
    <s v="MATERIAL DE LIMPEZA"/>
    <x v="13"/>
    <s v="Material de consumo, escritório e limpeza"/>
    <n v="422567"/>
    <n v="-5.0199999999999996"/>
    <s v="Baixa de Estoque cf. Relatorio de Saidas"/>
    <m/>
  </r>
  <r>
    <s v="Agosto"/>
    <d v="2023-08-10T00:00:00"/>
    <s v="Caminho do Mar"/>
    <s v="MATERIAL DE LIMPEZA"/>
    <x v="13"/>
    <s v="Material de consumo, escritório e limpeza"/>
    <n v="422567"/>
    <n v="-22.07"/>
    <s v="Baixa de Estoque cf. Relatorio de Saidas"/>
    <m/>
  </r>
  <r>
    <s v="Setembro"/>
    <d v="2023-09-04T00:00:00"/>
    <s v="Caminho do Mar"/>
    <s v="MATERIAL DE LIMPEZA"/>
    <x v="13"/>
    <s v="Material de consumo, escritório e limpeza"/>
    <s v="422567"/>
    <n v="-19.28"/>
    <s v="Baixa de Estoque cf. Relatorio de Saidas"/>
    <m/>
  </r>
  <r>
    <s v="Novembro"/>
    <d v="2023-11-13T00:00:00"/>
    <s v="Caminho do Mar"/>
    <s v="MATERIAL DE LIMPEZA"/>
    <x v="13"/>
    <s v="Material de consumo, escritório e limpeza"/>
    <s v="422567"/>
    <n v="-19.29"/>
    <s v="Baixa de Estoque cf. Relatorio de Saidas"/>
    <m/>
  </r>
  <r>
    <s v="Fevereiro"/>
    <d v="2023-02-17T00:00:00"/>
    <s v="Campo Limpo"/>
    <s v="MATERIAL DE LIMPEZA"/>
    <x v="13"/>
    <s v="Material de consumo, escritório e limpeza"/>
    <n v="422567"/>
    <n v="-9.33"/>
    <s v="Baixa de Estoque cf. Relatorio de Saidas"/>
    <m/>
  </r>
  <r>
    <s v="Fevereiro"/>
    <d v="2023-02-17T00:00:00"/>
    <s v="Campo Limpo"/>
    <s v="MATERIAL DE LIMPEZA"/>
    <x v="13"/>
    <s v="Material de consumo, escritório e limpeza"/>
    <n v="422567"/>
    <n v="-5.7"/>
    <s v="Baixa de Estoque cf. Relatorio de Saidas"/>
    <m/>
  </r>
  <r>
    <s v="Fevereiro"/>
    <d v="2023-02-17T00:00:00"/>
    <s v="Campo Limpo"/>
    <s v="MATERIAL DE LIMPEZA"/>
    <x v="13"/>
    <s v="Material de consumo, escritório e limpeza"/>
    <n v="422567"/>
    <n v="-5.69"/>
    <s v="Baixa de Estoque cf. Relatorio de Saidas"/>
    <m/>
  </r>
  <r>
    <s v="Fevereiro"/>
    <d v="2023-02-17T00:00:00"/>
    <s v="Campo Limpo"/>
    <s v="MATERIAL DE LIMPEZA"/>
    <x v="13"/>
    <s v="Material de consumo, escritório e limpeza"/>
    <n v="422567"/>
    <n v="-63.84"/>
    <s v="Baixa de Estoque cf. Relatorio de Saidas"/>
    <m/>
  </r>
  <r>
    <s v="Fevereiro"/>
    <d v="2023-02-17T00:00:00"/>
    <s v="Campo Limpo"/>
    <s v="MATERIAL DE LIMPEZA"/>
    <x v="13"/>
    <s v="Material de consumo, escritório e limpeza"/>
    <n v="422567"/>
    <n v="-26.05"/>
    <s v="Baixa de Estoque cf. Relatorio de Saidas"/>
    <m/>
  </r>
  <r>
    <s v="Fevereiro"/>
    <d v="2023-02-17T00:00:00"/>
    <s v="Campo Limpo"/>
    <s v="MATERIAL DE LIMPEZA"/>
    <x v="13"/>
    <s v="Material de consumo, escritório e limpeza"/>
    <n v="422567"/>
    <n v="-17.760000000000002"/>
    <s v="Baixa de Estoque cf. Relatorio de Saidas"/>
    <m/>
  </r>
  <r>
    <s v="Fevereiro"/>
    <d v="2023-02-17T00:00:00"/>
    <s v="Campo Limpo"/>
    <s v="MATERIAL DE LIMPEZA"/>
    <x v="13"/>
    <s v="Material de consumo, escritório e limpeza"/>
    <n v="422567"/>
    <n v="-3.21"/>
    <s v="Baixa de Estoque cf. Relatorio de Saidas"/>
    <m/>
  </r>
  <r>
    <s v="Março"/>
    <d v="2023-03-14T00:00:00"/>
    <s v="Campo Limpo"/>
    <s v="MATERIAL DE LIMPEZA"/>
    <x v="13"/>
    <s v="Material de consumo, escritório e limpeza"/>
    <n v="422567"/>
    <n v="-5.69"/>
    <s v="Baixa de Estoque cf. Relatorio de Saidas"/>
    <m/>
  </r>
  <r>
    <s v="Março"/>
    <d v="2023-03-14T00:00:00"/>
    <s v="Campo Limpo"/>
    <s v="MATERIAL DE LIMPEZA"/>
    <x v="13"/>
    <s v="Material de consumo, escritório e limpeza"/>
    <n v="422567"/>
    <n v="-5.7"/>
    <s v="Baixa de Estoque cf. Relatorio de Saidas"/>
    <m/>
  </r>
  <r>
    <s v="Abril"/>
    <d v="2023-04-17T00:00:00"/>
    <s v="Campo Limpo"/>
    <s v="MATERIAL DE LIMPEZA"/>
    <x v="13"/>
    <s v="Material de consumo, escritório e limpeza"/>
    <n v="422567"/>
    <n v="-3.3"/>
    <s v="Baixa de Estoque cf. Relatorio de Saidas"/>
    <m/>
  </r>
  <r>
    <s v="Abril"/>
    <d v="2023-04-17T00:00:00"/>
    <s v="Campo Limpo"/>
    <s v="MATERIAL DE LIMPEZA"/>
    <x v="13"/>
    <s v="Material de consumo, escritório e limpeza"/>
    <n v="422567"/>
    <n v="-11.37"/>
    <s v="Baixa de Estoque cf. Relatorio de Saidas"/>
    <m/>
  </r>
  <r>
    <s v="Julho"/>
    <d v="2023-07-04T00:00:00"/>
    <s v="Campo Limpo"/>
    <s v="MATERIAL DE LIMPEZA"/>
    <x v="13"/>
    <s v="Material de consumo, escritório e limpeza"/>
    <n v="422567"/>
    <n v="-4.97"/>
    <s v="Baixa de Estoque cf. Relatorio de Saidas"/>
    <m/>
  </r>
  <r>
    <s v="Julho"/>
    <d v="2023-07-04T00:00:00"/>
    <s v="Campo Limpo"/>
    <s v="MATERIAL DE LIMPEZA"/>
    <x v="13"/>
    <s v="Material de consumo, escritório e limpeza"/>
    <n v="422567"/>
    <n v="-8.08"/>
    <s v="Baixa de Estoque cf. Relatorio de Saidas"/>
    <m/>
  </r>
  <r>
    <s v="Julho"/>
    <d v="2023-07-10T00:00:00"/>
    <s v="Campo Limpo"/>
    <s v="MATERIAL DE LIMPEZA"/>
    <x v="13"/>
    <s v="Material de consumo, escritório e limpeza"/>
    <n v="422567"/>
    <n v="-4.97"/>
    <s v="Baixa de Estoque cf. Relatorio de Saidas"/>
    <m/>
  </r>
  <r>
    <s v="Julho"/>
    <d v="2023-07-31T00:00:00"/>
    <s v="Campo Limpo"/>
    <s v="MATERIAL DE LIMPEZA"/>
    <x v="13"/>
    <s v="Material de consumo, escritório e limpeza"/>
    <n v="422567"/>
    <n v="-399.95"/>
    <s v="Baixa de Estoque cf. Relatorio de Saidas"/>
    <m/>
  </r>
  <r>
    <s v="Agosto"/>
    <d v="2023-08-14T00:00:00"/>
    <s v="Campo Limpo"/>
    <s v="MATERIAL DE LIMPEZA"/>
    <x v="13"/>
    <s v="Material de consumo, escritório e limpeza"/>
    <n v="422567"/>
    <n v="-2.86"/>
    <s v="Baixa de Estoque cf. Relatorio de Saidas"/>
    <m/>
  </r>
  <r>
    <s v="Agosto"/>
    <d v="2023-08-14T00:00:00"/>
    <s v="Campo Limpo"/>
    <s v="MATERIAL DE LIMPEZA"/>
    <x v="13"/>
    <s v="Material de consumo, escritório e limpeza"/>
    <n v="422567"/>
    <n v="-5.75"/>
    <s v="Baixa de Estoque cf. Relatorio de Saidas"/>
    <m/>
  </r>
  <r>
    <s v="Outubro"/>
    <d v="2023-10-17T00:00:00"/>
    <s v="Campo Limpo"/>
    <s v="MATERIAL DE LIMPEZA"/>
    <x v="13"/>
    <s v="Material de consumo, escritório e limpeza"/>
    <n v="422567"/>
    <n v="-13.25"/>
    <s v="Baixa de Estoque cf. Relatorio de Saidas"/>
    <m/>
  </r>
  <r>
    <s v="Outubro"/>
    <d v="2023-10-17T00:00:00"/>
    <s v="Campo Limpo"/>
    <s v="MATERIAL DE LIMPEZA"/>
    <x v="13"/>
    <s v="Material de consumo, escritório e limpeza"/>
    <n v="422567"/>
    <n v="-19.43"/>
    <s v="Baixa de Estoque cf. Relatorio de Saidas"/>
    <m/>
  </r>
  <r>
    <s v="Novembro"/>
    <d v="2023-11-13T00:00:00"/>
    <s v="Campo Limpo"/>
    <s v="MATERIAL DE LIMPEZA"/>
    <x v="13"/>
    <s v="Material de consumo, escritório e limpeza"/>
    <s v="422567"/>
    <n v="-164.61"/>
    <s v="Baixa de Estoque cf. Relatorio de Saidas"/>
    <m/>
  </r>
  <r>
    <s v="Outubro"/>
    <d v="2023-10-17T00:00:00"/>
    <s v="Capão Redondo"/>
    <s v="MATERIAL DE LIMPEZA"/>
    <x v="13"/>
    <s v="Material de consumo, escritório e limpeza"/>
    <n v="422567"/>
    <n v="-6.63"/>
    <s v="Baixa de Estoque cf. Relatorio de Saidas"/>
    <m/>
  </r>
  <r>
    <s v="Outubro"/>
    <d v="2023-10-17T00:00:00"/>
    <s v="Capão Redondo"/>
    <s v="MATERIAL DE LIMPEZA"/>
    <x v="13"/>
    <s v="Material de consumo, escritório e limpeza"/>
    <n v="422567"/>
    <n v="-5.75"/>
    <s v="Baixa de Estoque cf. Relatorio de Saidas"/>
    <m/>
  </r>
  <r>
    <s v="Outubro"/>
    <d v="2023-10-17T00:00:00"/>
    <s v="Capão Redondo"/>
    <s v="MATERIAL DE LIMPEZA"/>
    <x v="13"/>
    <s v="Material de consumo, escritório e limpeza"/>
    <n v="422567"/>
    <n v="-38.57"/>
    <s v="Baixa de Estoque cf. Relatorio de Saidas"/>
    <m/>
  </r>
  <r>
    <s v="Outubro"/>
    <d v="2023-10-17T00:00:00"/>
    <s v="Capão Redondo"/>
    <s v="MATERIAL DE LIMPEZA"/>
    <x v="13"/>
    <s v="Material de consumo, escritório e limpeza"/>
    <n v="422567"/>
    <n v="-19.43"/>
    <s v="Baixa de Estoque cf. Relatorio de Saidas"/>
    <m/>
  </r>
  <r>
    <s v="Novembro"/>
    <d v="2023-11-14T00:00:00"/>
    <s v="Capão Redondo"/>
    <s v="MATERIAL DE LIMPEZA"/>
    <x v="13"/>
    <s v="Material de consumo, escritório e limpeza"/>
    <s v="422567"/>
    <n v="-164.6"/>
    <s v="Baixa de Estoque cf. Relatorio de Saidas"/>
    <m/>
  </r>
  <r>
    <s v="Dezembro"/>
    <d v="2023-12-04T00:00:00"/>
    <s v="Capão Redondo"/>
    <s v="MATERIAL DE LIMPEZA"/>
    <x v="13"/>
    <s v="Material de consumo, escritório e limpeza"/>
    <s v="422567"/>
    <n v="-164.89"/>
    <s v="Baixa de Estoque cf. Relatorio de Saidas"/>
    <m/>
  </r>
  <r>
    <s v="Fevereiro"/>
    <d v="2023-02-14T00:00:00"/>
    <s v="Casa Blanca"/>
    <s v="MATERIAL DE LIMPEZA"/>
    <x v="13"/>
    <s v="Material de consumo, escritório e limpeza"/>
    <n v="422567"/>
    <n v="-3.8"/>
    <s v="Baixa de Estoque cf. Relatorio de Saidas"/>
    <m/>
  </r>
  <r>
    <s v="Fevereiro"/>
    <d v="2023-02-14T00:00:00"/>
    <s v="Casa Blanca"/>
    <s v="MATERIAL DE LIMPEZA"/>
    <x v="13"/>
    <s v="Material de consumo, escritório e limpeza"/>
    <n v="422567"/>
    <n v="-5.69"/>
    <s v="Baixa de Estoque cf. Relatorio de Saidas"/>
    <m/>
  </r>
  <r>
    <s v="Fevereiro"/>
    <d v="2023-02-14T00:00:00"/>
    <s v="Casa Blanca"/>
    <s v="MATERIAL DE LIMPEZA"/>
    <x v="13"/>
    <s v="Material de consumo, escritório e limpeza"/>
    <n v="422567"/>
    <n v="-19.32"/>
    <s v="Baixa de Estoque cf. Relatorio de Saidas"/>
    <m/>
  </r>
  <r>
    <s v="Fevereiro"/>
    <d v="2023-02-14T00:00:00"/>
    <s v="Casa Blanca"/>
    <s v="MATERIAL DE LIMPEZA"/>
    <x v="13"/>
    <s v="Material de consumo, escritório e limpeza"/>
    <n v="422567"/>
    <n v="-13.02"/>
    <s v="Baixa de Estoque cf. Relatorio de Saidas"/>
    <m/>
  </r>
  <r>
    <s v="Fevereiro"/>
    <d v="2023-02-14T00:00:00"/>
    <s v="Casa Blanca"/>
    <s v="MATERIAL DE LIMPEZA"/>
    <x v="13"/>
    <s v="Material de consumo, escritório e limpeza"/>
    <n v="422567"/>
    <n v="-63.84"/>
    <s v="Baixa de Estoque cf. Relatorio de Saidas"/>
    <m/>
  </r>
  <r>
    <s v="Fevereiro"/>
    <d v="2023-02-14T00:00:00"/>
    <s v="Casa Blanca"/>
    <s v="MATERIAL DE LIMPEZA"/>
    <x v="13"/>
    <s v="Material de consumo, escritório e limpeza"/>
    <n v="422567"/>
    <n v="-14.36"/>
    <s v="Baixa de Estoque cf. Relatorio de Saidas"/>
    <m/>
  </r>
  <r>
    <s v="Fevereiro"/>
    <d v="2023-02-14T00:00:00"/>
    <s v="Casa Blanca"/>
    <s v="MATERIAL DE LIMPEZA"/>
    <x v="13"/>
    <s v="Material de consumo, escritório e limpeza"/>
    <n v="422567"/>
    <n v="-5.7"/>
    <s v="Baixa de Estoque cf. Relatorio de Saidas"/>
    <m/>
  </r>
  <r>
    <s v="Março"/>
    <d v="2023-03-14T00:00:00"/>
    <s v="Casa Blanca"/>
    <s v="MATERIAL DE LIMPEZA"/>
    <x v="13"/>
    <s v="Material de consumo, escritório e limpeza"/>
    <n v="422567"/>
    <n v="-5.69"/>
    <s v="Baixa de Estoque cf. Relatorio de Saidas"/>
    <m/>
  </r>
  <r>
    <s v="Abril"/>
    <d v="2023-04-18T00:00:00"/>
    <s v="Casa Blanca"/>
    <s v="MATERIAL DE LIMPEZA"/>
    <x v="13"/>
    <s v="Material de consumo, escritório e limpeza"/>
    <n v="422567"/>
    <n v="-19.579999999999998"/>
    <s v="Baixa de Estoque cf. Relatorio de Saidas"/>
    <m/>
  </r>
  <r>
    <s v="Abril"/>
    <d v="2023-04-24T00:00:00"/>
    <s v="Casa Blanca"/>
    <s v="MATERIAL DE LIMPEZA"/>
    <x v="13"/>
    <s v="Material de consumo, escritório e limpeza"/>
    <n v="422567"/>
    <n v="-5.67"/>
    <s v="Baixa de Estoque cf. Relatorio de Saidas"/>
    <m/>
  </r>
  <r>
    <s v="Maio"/>
    <d v="2023-05-12T00:00:00"/>
    <s v="Casa Blanca"/>
    <s v="MATERIAL DE LIMPEZA"/>
    <x v="13"/>
    <s v="Material de consumo, escritório e limpeza"/>
    <n v="422567"/>
    <n v="-13.32"/>
    <s v="Baixa de Estoque cf. Relatorio de Saidas"/>
    <m/>
  </r>
  <r>
    <s v="Maio"/>
    <d v="2023-05-12T00:00:00"/>
    <s v="Casa Blanca"/>
    <s v="MATERIAL DE LIMPEZA"/>
    <x v="13"/>
    <s v="Material de consumo, escritório e limpeza"/>
    <n v="422567"/>
    <n v="-4.74"/>
    <s v="Baixa de Estoque cf. Relatorio de Saidas"/>
    <m/>
  </r>
  <r>
    <s v="Maio"/>
    <d v="2023-05-12T00:00:00"/>
    <s v="Casa Blanca"/>
    <s v="MATERIAL DE LIMPEZA"/>
    <x v="13"/>
    <s v="Material de consumo, escritório e limpeza"/>
    <n v="422567"/>
    <n v="-4.55"/>
    <s v="Baixa de Estoque cf. Relatorio de Saidas"/>
    <m/>
  </r>
  <r>
    <s v="Maio"/>
    <d v="2023-05-12T00:00:00"/>
    <s v="Casa Blanca"/>
    <s v="MATERIAL DE LIMPEZA"/>
    <x v="13"/>
    <s v="Material de consumo, escritório e limpeza"/>
    <n v="422567"/>
    <n v="-1.89"/>
    <s v="Baixa de Estoque cf. Relatorio de Saidas"/>
    <m/>
  </r>
  <r>
    <s v="Junho"/>
    <d v="2023-06-14T00:00:00"/>
    <s v="Casa Blanca"/>
    <s v="MATERIAL DE LIMPEZA"/>
    <x v="13"/>
    <s v="Material de consumo, escritório e limpeza"/>
    <n v="422567"/>
    <n v="-5.68"/>
    <s v="Baixa de Estoque cf. Relatorio de Saidas"/>
    <m/>
  </r>
  <r>
    <s v="Julho"/>
    <d v="2023-07-05T00:00:00"/>
    <s v="Casa Blanca"/>
    <s v="MATERIAL DE LIMPEZA"/>
    <x v="13"/>
    <s v="Material de consumo, escritório e limpeza"/>
    <n v="422567"/>
    <n v="-77.69"/>
    <s v="Baixa de Estoque cf. Relatorio de Saidas"/>
    <m/>
  </r>
  <r>
    <s v="Julho"/>
    <d v="2023-07-05T00:00:00"/>
    <s v="Casa Blanca"/>
    <s v="MATERIAL DE LIMPEZA"/>
    <x v="13"/>
    <s v="Material de consumo, escritório e limpeza"/>
    <n v="422567"/>
    <n v="-8.08"/>
    <s v="Baixa de Estoque cf. Relatorio de Saidas"/>
    <m/>
  </r>
  <r>
    <s v="Julho"/>
    <d v="2023-07-11T00:00:00"/>
    <s v="Casa Blanca"/>
    <s v="MATERIAL DE LIMPEZA"/>
    <x v="13"/>
    <s v="Material de consumo, escritório e limpeza"/>
    <n v="422567"/>
    <n v="-1.9"/>
    <s v="Baixa de Estoque cf. Relatorio de Saidas"/>
    <m/>
  </r>
  <r>
    <s v="Julho"/>
    <d v="2023-07-11T00:00:00"/>
    <s v="Casa Blanca"/>
    <s v="MATERIAL DE LIMPEZA"/>
    <x v="13"/>
    <s v="Material de consumo, escritório e limpeza"/>
    <n v="422567"/>
    <n v="-77.69"/>
    <s v="Baixa de Estoque cf. Relatorio de Saidas"/>
    <m/>
  </r>
  <r>
    <s v="Julho"/>
    <d v="2023-07-31T00:00:00"/>
    <s v="Casa Blanca"/>
    <s v="MATERIAL DE LIMPEZA"/>
    <x v="13"/>
    <s v="Material de consumo, escritório e limpeza"/>
    <n v="422567"/>
    <n v="-90"/>
    <s v="Baixa de Estoque cf. Relatorio de Saidas"/>
    <m/>
  </r>
  <r>
    <s v="Novembro"/>
    <d v="2023-11-16T00:00:00"/>
    <s v="Casa Blanca"/>
    <s v="MATERIAL DE LIMPEZA"/>
    <x v="13"/>
    <s v="Material de consumo, escritório e limpeza"/>
    <s v="422567"/>
    <n v="-5.75"/>
    <s v="Baixa de Estoque cf. Relatorio de Saidas"/>
    <m/>
  </r>
  <r>
    <s v="Novembro"/>
    <d v="2023-11-16T00:00:00"/>
    <s v="Casa Blanca"/>
    <s v="MATERIAL DE LIMPEZA"/>
    <x v="13"/>
    <s v="Material de consumo, escritório e limpeza"/>
    <s v="422567"/>
    <n v="-5.27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6.42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9.33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4.74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5.69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151.88999999999999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63.84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19.14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3.8"/>
    <s v="Baixa de Estoque cf. Relatorio de Saidas"/>
    <m/>
  </r>
  <r>
    <s v="Fevereiro"/>
    <d v="2023-02-13T00:00:00"/>
    <s v="CCA Itaquera"/>
    <s v="MATERIAL DE LIMPEZA"/>
    <x v="13"/>
    <s v="Material de consumo, escritório e limpeza"/>
    <n v="422567"/>
    <n v="-17.760000000000002"/>
    <s v="Baixa de Estoque cf. Relatorio de Saidas"/>
    <m/>
  </r>
  <r>
    <s v="Março"/>
    <d v="2023-03-17T00:00:00"/>
    <s v="CCA Itaquera"/>
    <s v="MATERIAL DE LIMPEZA"/>
    <x v="13"/>
    <s v="Material de consumo, escritório e limpeza"/>
    <n v="422567"/>
    <n v="-49"/>
    <s v="Baixa de Estoque cf. Relatorio de Saidas"/>
    <m/>
  </r>
  <r>
    <s v="Março"/>
    <d v="2023-03-17T00:00:00"/>
    <s v="CCA Itaquera"/>
    <s v="MATERIAL DE LIMPEZA"/>
    <x v="13"/>
    <s v="Material de consumo, escritório e limpeza"/>
    <n v="422567"/>
    <n v="-14.4"/>
    <s v="Baixa de Estoque cf. Relatorio de Saidas"/>
    <m/>
  </r>
  <r>
    <s v="Março"/>
    <d v="2023-03-17T00:00:00"/>
    <s v="CCA Itaquera"/>
    <s v="MATERIAL DE LIMPEZA"/>
    <x v="13"/>
    <s v="Material de consumo, escritório e limpeza"/>
    <n v="422567"/>
    <n v="-54"/>
    <s v="Baixa de Estoque cf. Relatorio de Saidas"/>
    <m/>
  </r>
  <r>
    <s v="Março"/>
    <d v="2023-03-17T00:00:00"/>
    <s v="CCA Itaquera"/>
    <s v="MATERIAL DE LIMPEZA"/>
    <x v="13"/>
    <s v="Material de consumo, escritório e limpeza"/>
    <n v="422567"/>
    <n v="-4.5999999999999996"/>
    <s v="Baixa de Estoque cf. Relatorio de Saidas"/>
    <m/>
  </r>
  <r>
    <s v="Março"/>
    <d v="2023-03-17T00:00:00"/>
    <s v="CCA Itaquera"/>
    <s v="MATERIAL DE LIMPEZA"/>
    <x v="13"/>
    <s v="Material de consumo, escritório e limpeza"/>
    <n v="422567"/>
    <n v="-35"/>
    <s v="Baixa de Estoque cf. Relatorio de Saidas"/>
    <m/>
  </r>
  <r>
    <s v="Março"/>
    <d v="2023-03-17T00:00:00"/>
    <s v="CCA Itaquera"/>
    <s v="MATERIAL DE LIMPEZA"/>
    <x v="13"/>
    <s v="Material de consumo, escritório e limpeza"/>
    <n v="422567"/>
    <n v="-60"/>
    <s v="Baixa de Estoque cf. Relatorio de Saidas"/>
    <m/>
  </r>
  <r>
    <s v="Março"/>
    <d v="2023-03-17T00:00:00"/>
    <s v="CCA Itaquera"/>
    <s v="MATERIAL DE LIMPEZA"/>
    <x v="13"/>
    <s v="Material de consumo, escritório e limpeza"/>
    <n v="422567"/>
    <n v="-24"/>
    <s v="Baixa de Estoque cf. Relatorio de Saidas"/>
    <m/>
  </r>
  <r>
    <s v="Abril"/>
    <d v="2023-04-24T00:00:00"/>
    <s v="CCA Itaquera"/>
    <s v="MATERIAL DE LIMPEZA"/>
    <x v="13"/>
    <s v="Material de consumo, escritório e limpeza"/>
    <n v="422567"/>
    <n v="-10.01"/>
    <s v="Baixa de Estoque cf. Relatorio de Saidas"/>
    <m/>
  </r>
  <r>
    <s v="Abril"/>
    <d v="2023-04-24T00:00:00"/>
    <s v="CCA Itaquera"/>
    <s v="MATERIAL DE LIMPEZA"/>
    <x v="13"/>
    <s v="Material de consumo, escritório e limpeza"/>
    <n v="422567"/>
    <n v="-5.68"/>
    <s v="Baixa de Estoque cf. Relatorio de Saidas"/>
    <m/>
  </r>
  <r>
    <s v="Abril"/>
    <d v="2023-04-24T00:00:00"/>
    <s v="CCA Itaquera"/>
    <s v="MATERIAL DE LIMPEZA"/>
    <x v="13"/>
    <s v="Material de consumo, escritório e limpeza"/>
    <n v="422567"/>
    <n v="-156.58000000000001"/>
    <s v="Baixa de Estoque cf. Relatorio de Saidas"/>
    <m/>
  </r>
  <r>
    <s v="Abril"/>
    <d v="2023-04-24T00:00:00"/>
    <s v="CCA Itaquera"/>
    <s v="MATERIAL DE LIMPEZA"/>
    <x v="13"/>
    <s v="Material de consumo, escritório e limpeza"/>
    <n v="422567"/>
    <n v="-3.31"/>
    <s v="Baixa de Estoque cf. Relatorio de Saidas"/>
    <m/>
  </r>
  <r>
    <s v="Maio"/>
    <d v="2023-05-05T00:00:00"/>
    <s v="CCA Itaquera"/>
    <s v="MATERIAL DE LIMPEZA"/>
    <x v="13"/>
    <s v="Material de consumo, escritório e limpeza"/>
    <n v="422567"/>
    <n v="-9.93"/>
    <s v="Baixa de Estoque cf. Relatorio de Saidas"/>
    <m/>
  </r>
  <r>
    <s v="Maio"/>
    <d v="2023-05-05T00:00:00"/>
    <s v="CCA Itaquera"/>
    <s v="MATERIAL DE LIMPEZA"/>
    <x v="13"/>
    <s v="Material de consumo, escritório e limpeza"/>
    <n v="422567"/>
    <n v="-9.1"/>
    <s v="Baixa de Estoque cf. Relatorio de Saidas"/>
    <m/>
  </r>
  <r>
    <s v="Maio"/>
    <d v="2023-05-25T00:00:00"/>
    <s v="CCA Itaquera"/>
    <s v="MATERIAL DE LIMPEZA"/>
    <x v="13"/>
    <s v="Material de consumo, escritório e limpeza"/>
    <n v="422567"/>
    <n v="-6.49"/>
    <s v="Baixa de Estoque cf. Relatorio de Saidas"/>
    <m/>
  </r>
  <r>
    <s v="Junho"/>
    <d v="2023-06-07T00:00:00"/>
    <s v="CCA Itaquera"/>
    <s v="MATERIAL DE LIMPEZA"/>
    <x v="13"/>
    <s v="Material de consumo, escritório e limpeza"/>
    <n v="422567"/>
    <n v="-17.68"/>
    <s v="Baixa de Estoque cf. Relatorio de Saidas"/>
    <m/>
  </r>
  <r>
    <s v="Julho"/>
    <d v="2023-07-04T00:00:00"/>
    <s v="CCA Itaquera"/>
    <s v="MATERIAL DE LIMPEZA"/>
    <x v="13"/>
    <s v="Material de consumo, escritório e limpeza"/>
    <n v="422567"/>
    <n v="-6.72"/>
    <s v="Baixa de Estoque cf. Relatorio de Saidas"/>
    <m/>
  </r>
  <r>
    <s v="Julho"/>
    <d v="2023-07-05T00:00:00"/>
    <s v="CCA Itaquera"/>
    <s v="MATERIAL DE LIMPEZA"/>
    <x v="13"/>
    <s v="Material de consumo, escritório e limpeza"/>
    <n v="422567"/>
    <n v="-6.74"/>
    <s v="Baixa de Estoque cf. Relatorio de Saidas"/>
    <m/>
  </r>
  <r>
    <s v="Julho"/>
    <d v="2023-07-05T00:00:00"/>
    <s v="CCA Itaquera"/>
    <s v="MATERIAL DE LIMPEZA"/>
    <x v="13"/>
    <s v="Material de consumo, escritório e limpeza"/>
    <n v="422567"/>
    <n v="-4.97"/>
    <s v="Baixa de Estoque cf. Relatorio de Saidas"/>
    <m/>
  </r>
  <r>
    <s v="Julho"/>
    <d v="2023-07-05T00:00:00"/>
    <s v="CCA Itaquera"/>
    <s v="MATERIAL DE LIMPEZA"/>
    <x v="13"/>
    <s v="Material de consumo, escritório e limpeza"/>
    <n v="422567"/>
    <n v="-2.85"/>
    <s v="Baixa de Estoque cf. Relatorio de Saidas"/>
    <m/>
  </r>
  <r>
    <s v="Julho"/>
    <d v="2023-07-05T00:00:00"/>
    <s v="CCA Itaquera"/>
    <s v="MATERIAL DE LIMPEZA"/>
    <x v="13"/>
    <s v="Material de consumo, escritório e limpeza"/>
    <n v="422567"/>
    <n v="-132.41999999999999"/>
    <s v="Baixa de Estoque cf. Relatorio de Saidas"/>
    <m/>
  </r>
  <r>
    <s v="Julho"/>
    <d v="2023-07-05T00:00:00"/>
    <s v="CCA Itaquera"/>
    <s v="MATERIAL DE LIMPEZA"/>
    <x v="13"/>
    <s v="Material de consumo, escritório e limpeza"/>
    <n v="422567"/>
    <n v="-9.57"/>
    <s v="Baixa de Estoque cf. Relatorio de Saidas"/>
    <m/>
  </r>
  <r>
    <s v="Agosto"/>
    <d v="2023-08-03T00:00:00"/>
    <s v="CCA Itaquera"/>
    <s v="MATERIAL DE LIMPEZA"/>
    <x v="13"/>
    <s v="Material de consumo, escritório e limpeza"/>
    <n v="422567"/>
    <n v="-11.27"/>
    <s v="Baixa de Estoque cf. Relatorio de Saidas"/>
    <m/>
  </r>
  <r>
    <s v="Agosto"/>
    <d v="2023-08-03T00:00:00"/>
    <s v="CCA Itaquera"/>
    <s v="MATERIAL DE LIMPEZA"/>
    <x v="13"/>
    <s v="Material de consumo, escritório e limpeza"/>
    <n v="422567"/>
    <n v="-13.98"/>
    <s v="Baixa de Estoque cf. Relatorio de Saidas"/>
    <m/>
  </r>
  <r>
    <s v="Agosto"/>
    <d v="2023-08-03T00:00:00"/>
    <s v="CCA Itaquera"/>
    <s v="MATERIAL DE LIMPEZA"/>
    <x v="13"/>
    <s v="Material de consumo, escritório e limpeza"/>
    <n v="422567"/>
    <n v="-4.18"/>
    <s v="Baixa de Estoque cf. Relatorio de Saidas"/>
    <m/>
  </r>
  <r>
    <s v="Agosto"/>
    <d v="2023-08-03T00:00:00"/>
    <s v="CCA Itaquera"/>
    <s v="MATERIAL DE LIMPEZA"/>
    <x v="13"/>
    <s v="Material de consumo, escritório e limpeza"/>
    <n v="422567"/>
    <n v="-38.97"/>
    <s v="Baixa de Estoque cf. Relatorio de Saidas"/>
    <m/>
  </r>
  <r>
    <s v="Agosto"/>
    <d v="2023-08-10T00:00:00"/>
    <s v="CCA Itaquera"/>
    <s v="MATERIAL DE LIMPEZA"/>
    <x v="13"/>
    <s v="Material de consumo, escritório e limpeza"/>
    <n v="422567"/>
    <n v="-6.72"/>
    <s v="Baixa de Estoque cf. Relatorio de Saidas"/>
    <m/>
  </r>
  <r>
    <s v="Agosto"/>
    <d v="2023-08-10T00:00:00"/>
    <s v="CCA Itaquera"/>
    <s v="MATERIAL DE LIMPEZA"/>
    <x v="13"/>
    <s v="Material de consumo, escritório e limpeza"/>
    <n v="422567"/>
    <n v="-132.41999999999999"/>
    <s v="Baixa de Estoque cf. Relatorio de Saidas"/>
    <m/>
  </r>
  <r>
    <s v="Agosto"/>
    <d v="2023-08-10T00:00:00"/>
    <s v="CCA Itaquera"/>
    <s v="MATERIAL DE LIMPEZA"/>
    <x v="13"/>
    <s v="Material de consumo, escritório e limpeza"/>
    <n v="422567"/>
    <n v="-87"/>
    <s v="Baixa de Estoque cf. Relatorio de Saidas"/>
    <m/>
  </r>
  <r>
    <s v="Agosto"/>
    <d v="2023-08-10T00:00:00"/>
    <s v="CCA Itaquera"/>
    <s v="MATERIAL DE LIMPEZA"/>
    <x v="13"/>
    <s v="Material de consumo, escritório e limpeza"/>
    <n v="422567"/>
    <n v="-163.37"/>
    <s v="Baixa de Estoque cf. Relatorio de Saidas"/>
    <m/>
  </r>
  <r>
    <s v="Agosto"/>
    <d v="2023-08-10T00:00:00"/>
    <s v="CCA Itaquera"/>
    <s v="MATERIAL DE LIMPEZA"/>
    <x v="13"/>
    <s v="Material de consumo, escritório e limpeza"/>
    <n v="422567"/>
    <n v="-86.73"/>
    <s v="Baixa de Estoque cf. Relatorio de Saidas"/>
    <m/>
  </r>
  <r>
    <s v="Agosto"/>
    <d v="2023-08-10T00:00:00"/>
    <s v="CCA Itaquera"/>
    <s v="MATERIAL DE LIMPEZA"/>
    <x v="13"/>
    <s v="Material de consumo, escritório e limpeza"/>
    <n v="422567"/>
    <n v="-1.91"/>
    <s v="Baixa de Estoque cf. Relatorio de Saidas"/>
    <m/>
  </r>
  <r>
    <s v="Agosto"/>
    <d v="2023-08-28T00:00:00"/>
    <s v="CCA Itaquera"/>
    <s v="MATERIAL DE LIMPEZA"/>
    <x v="13"/>
    <s v="Material de consumo, escritório e limpeza"/>
    <n v="422567"/>
    <n v="-86.73"/>
    <s v="Baixa de Estoque cf. Relatorio de Saidas"/>
    <m/>
  </r>
  <r>
    <s v="Agosto"/>
    <d v="2023-08-28T00:00:00"/>
    <s v="CCA Itaquera"/>
    <s v="MATERIAL DE LIMPEZA"/>
    <x v="13"/>
    <s v="Material de consumo, escritório e limpeza"/>
    <n v="422567"/>
    <n v="-88.26"/>
    <s v="Baixa de Estoque cf. Relatorio de Saidas"/>
    <m/>
  </r>
  <r>
    <s v="Agosto"/>
    <d v="2023-08-28T00:00:00"/>
    <s v="CCA Itaquera"/>
    <s v="MATERIAL DE LIMPEZA"/>
    <x v="13"/>
    <s v="Material de consumo, escritório e limpeza"/>
    <n v="422567"/>
    <n v="-163.37"/>
    <s v="Baixa de Estoque cf. Relatorio de Saidas"/>
    <m/>
  </r>
  <r>
    <s v="Setembro"/>
    <d v="2023-09-01T00:00:00"/>
    <s v="CCA Itaquera"/>
    <s v="MATERIAL DE LIMPEZA"/>
    <x v="13"/>
    <s v="Material de consumo, escritório e limpeza"/>
    <s v="422567"/>
    <n v="-173.46"/>
    <s v="Baixa de Estoque cf. Relatorio de Saidas"/>
    <m/>
  </r>
  <r>
    <s v="Setembro"/>
    <d v="2023-09-01T00:00:00"/>
    <s v="CCA Itaquera"/>
    <s v="MATERIAL DE LIMPEZA"/>
    <x v="13"/>
    <s v="Material de consumo, escritório e limpeza"/>
    <s v="422567"/>
    <n v="-132.41999999999999"/>
    <s v="Baixa de Estoque cf. Relatorio de Saidas"/>
    <m/>
  </r>
  <r>
    <s v="Setembro"/>
    <d v="2023-09-01T00:00:00"/>
    <s v="CCA Itaquera"/>
    <s v="MATERIAL DE LIMPEZA"/>
    <x v="13"/>
    <s v="Material de consumo, escritório e limpeza"/>
    <s v="422567"/>
    <n v="-326.75"/>
    <s v="Baixa de Estoque cf. Relatorio de Saidas"/>
    <m/>
  </r>
  <r>
    <s v="Setembro"/>
    <d v="2023-09-01T00:00:00"/>
    <s v="CCA Itaquera"/>
    <s v="MATERIAL DE LIMPEZA"/>
    <x v="13"/>
    <s v="Material de consumo, escritório e limpeza"/>
    <s v="422567"/>
    <n v="-6.74"/>
    <s v="Baixa de Estoque cf. Relatorio de Saidas"/>
    <m/>
  </r>
  <r>
    <s v="Setembro"/>
    <d v="2023-09-04T00:00:00"/>
    <s v="CCA Itaquera"/>
    <s v="MATERIAL DE LIMPEZA"/>
    <x v="13"/>
    <s v="Material de consumo, escritório e limpeza"/>
    <s v="422567"/>
    <n v="-3.36"/>
    <s v="Baixa de Estoque cf. Relatorio de Saidas"/>
    <m/>
  </r>
  <r>
    <s v="Setembro"/>
    <d v="2023-09-04T00:00:00"/>
    <s v="CCA Itaquera"/>
    <s v="MATERIAL DE LIMPEZA"/>
    <x v="13"/>
    <s v="Material de consumo, escritório e limpeza"/>
    <s v="422567"/>
    <n v="-132.38999999999999"/>
    <s v="Baixa de Estoque cf. Relatorio de Saidas"/>
    <m/>
  </r>
  <r>
    <s v="Setembro"/>
    <d v="2023-09-19T00:00:00"/>
    <s v="CCA Itaquera"/>
    <s v="MATERIAL DE LIMPEZA"/>
    <x v="13"/>
    <s v="Material de consumo, escritório e limpeza"/>
    <s v="422567"/>
    <n v="-14.7"/>
    <s v="Baixa de Estoque cf. Relatorio de Saidas"/>
    <m/>
  </r>
  <r>
    <s v="Outubro"/>
    <d v="2023-10-18T00:00:00"/>
    <s v="CCA Itaquera"/>
    <s v="MATERIAL DE LIMPEZA"/>
    <x v="13"/>
    <s v="Material de consumo, escritório e limpeza"/>
    <n v="422567"/>
    <n v="-4.34"/>
    <s v="Baixa de Estoque cf. Relatorio de Saidas"/>
    <m/>
  </r>
  <r>
    <s v="Outubro"/>
    <d v="2023-10-18T00:00:00"/>
    <s v="CCA Itaquera"/>
    <s v="MATERIAL DE LIMPEZA"/>
    <x v="13"/>
    <s v="Material de consumo, escritório e limpeza"/>
    <n v="422567"/>
    <n v="-11.67"/>
    <s v="Baixa de Estoque cf. Relatorio de Saidas"/>
    <m/>
  </r>
  <r>
    <s v="Outubro"/>
    <d v="2023-10-18T00:00:00"/>
    <s v="CCA Itaquera"/>
    <s v="MATERIAL DE LIMPEZA"/>
    <x v="13"/>
    <s v="Material de consumo, escritório e limpeza"/>
    <n v="422567"/>
    <n v="-6.99"/>
    <s v="Baixa de Estoque cf. Relatorio de Saidas"/>
    <m/>
  </r>
  <r>
    <s v="Novembro"/>
    <d v="2023-11-14T00:00:00"/>
    <s v="CCA Itaquera"/>
    <s v="MATERIAL DE LIMPEZA"/>
    <x v="13"/>
    <s v="Material de consumo, escritório e limpeza"/>
    <s v="422567"/>
    <n v="-3.37"/>
    <s v="Baixa de Estoque cf. Relatorio de Saidas"/>
    <m/>
  </r>
  <r>
    <s v="Novembro"/>
    <d v="2023-11-14T00:00:00"/>
    <s v="CCA Itaquera"/>
    <s v="MATERIAL DE LIMPEZA"/>
    <x v="13"/>
    <s v="Material de consumo, escritório e limpeza"/>
    <s v="422567"/>
    <n v="-2.64"/>
    <s v="Baixa de Estoque cf. Relatorio de Saidas"/>
    <m/>
  </r>
  <r>
    <s v="Novembro"/>
    <d v="2023-11-14T00:00:00"/>
    <s v="CCA Itaquera"/>
    <s v="MATERIAL DE LIMPEZA"/>
    <x v="13"/>
    <s v="Material de consumo, escritório e limpeza"/>
    <s v="422567"/>
    <n v="-3.45"/>
    <s v="Baixa de Estoque cf. Relatorio de Saidas"/>
    <m/>
  </r>
  <r>
    <s v="Novembro"/>
    <d v="2023-11-14T00:00:00"/>
    <s v="CCA Itaquera"/>
    <s v="MATERIAL DE LIMPEZA"/>
    <x v="13"/>
    <s v="Material de consumo, escritório e limpeza"/>
    <s v="422567"/>
    <n v="-87"/>
    <s v="Baixa de Estoque cf. Relatorio de Saidas"/>
    <m/>
  </r>
  <r>
    <s v="Novembro"/>
    <d v="2023-11-14T00:00:00"/>
    <s v="CCA Itaquera"/>
    <s v="MATERIAL DE LIMPEZA"/>
    <x v="13"/>
    <s v="Material de consumo, escritório e limpeza"/>
    <s v="422567"/>
    <n v="-5.27"/>
    <s v="Baixa de Estoque cf. Relatorio de Saidas"/>
    <m/>
  </r>
  <r>
    <s v="Dezembro"/>
    <d v="2023-12-04T00:00:00"/>
    <s v="CCA Itaquera"/>
    <s v="MATERIAL DE LIMPEZA"/>
    <x v="13"/>
    <s v="Material de consumo, escritório e limpeza"/>
    <s v="422567"/>
    <n v="-52"/>
    <s v="Baixa de Estoque cf. Relatorio de Saidas"/>
    <m/>
  </r>
  <r>
    <s v="Dezembro"/>
    <d v="2023-12-04T00:00:00"/>
    <s v="CCA Itaquera"/>
    <s v="MATERIAL DE LIMPEZA"/>
    <x v="13"/>
    <s v="Material de consumo, escritório e limpeza"/>
    <s v="422567"/>
    <n v="-7.2"/>
    <s v="Baixa de Estoque cf. Relatorio de Saidas"/>
    <m/>
  </r>
  <r>
    <s v="Dezembro"/>
    <d v="2023-12-04T00:00:00"/>
    <s v="CCA Itaquera"/>
    <s v="MATERIAL DE LIMPEZA"/>
    <x v="13"/>
    <s v="Material de consumo, escritório e limpeza"/>
    <s v="422567"/>
    <n v="-250.8"/>
    <s v="Baixa de Estoque cf. Relatorio de Saidas"/>
    <m/>
  </r>
  <r>
    <s v="Dezembro"/>
    <d v="2023-12-04T00:00:00"/>
    <s v="CCA Itaquera"/>
    <s v="MATERIAL DE LIMPEZA"/>
    <x v="13"/>
    <s v="Material de consumo, escritório e limpeza"/>
    <s v="422567"/>
    <n v="-4.1399999999999997"/>
    <s v="Baixa de Estoque cf. Relatorio de Saidas"/>
    <m/>
  </r>
  <r>
    <s v="Março"/>
    <d v="2023-03-14T00:00:00"/>
    <s v="CEU das Artes - Caieiras"/>
    <s v="MATERIAL DE LIMPEZA"/>
    <x v="13"/>
    <s v="Material de consumo, escritório e limpeza"/>
    <n v="422567"/>
    <n v="-67.98"/>
    <s v="Baixa de Estoque cf. Relatorio de Saidas"/>
    <m/>
  </r>
  <r>
    <s v="Março"/>
    <d v="2023-03-14T00:00:00"/>
    <s v="CEU das Artes - Caieiras"/>
    <s v="MATERIAL DE LIMPEZA"/>
    <x v="13"/>
    <s v="Material de consumo, escritório e limpeza"/>
    <n v="422567"/>
    <n v="-144.28"/>
    <s v="Baixa de Estoque cf. Relatorio de Saidas"/>
    <m/>
  </r>
  <r>
    <s v="Março"/>
    <d v="2023-03-14T00:00:00"/>
    <s v="CEU das Artes - Caieiras"/>
    <s v="MATERIAL DE LIMPEZA"/>
    <x v="13"/>
    <s v="Material de consumo, escritório e limpeza"/>
    <n v="422567"/>
    <n v="-12.88"/>
    <s v="Baixa de Estoque cf. Relatorio de Saidas"/>
    <m/>
  </r>
  <r>
    <s v="Junho"/>
    <d v="2023-06-13T00:00:00"/>
    <s v="CEU das Artes - Caieiras"/>
    <s v="MATERIAL DE LIMPEZA"/>
    <x v="13"/>
    <s v="Material de consumo, escritório e limpeza"/>
    <n v="422567"/>
    <n v="-13.25"/>
    <s v="Baixa de Estoque cf. Relatorio de Saidas"/>
    <m/>
  </r>
  <r>
    <s v="Julho"/>
    <d v="2023-07-04T00:00:00"/>
    <s v="CEU das Artes - Caieiras"/>
    <s v="MATERIAL DE LIMPEZA"/>
    <x v="13"/>
    <s v="Material de consumo, escritório e limpeza"/>
    <n v="422567"/>
    <n v="-12.12"/>
    <s v="Baixa de Estoque cf. Relatorio de Saidas"/>
    <m/>
  </r>
  <r>
    <s v="Outubro"/>
    <d v="2023-10-18T00:00:00"/>
    <s v="CEU Vila Formosa"/>
    <s v="MATERIAL DE LIMPEZA"/>
    <x v="13"/>
    <s v="Material de consumo, escritório e limpeza"/>
    <n v="422567"/>
    <n v="-29.37"/>
    <s v="Baixa de Estoque cf. Relatorio de Saidas"/>
    <m/>
  </r>
  <r>
    <s v="Fevereiro"/>
    <d v="2023-02-13T00:00:00"/>
    <s v="Cidade Dutra"/>
    <s v="MATERIAL DE LIMPEZA"/>
    <x v="13"/>
    <s v="Material de consumo, escritório e limpeza"/>
    <n v="422567"/>
    <n v="-9.6300000000000008"/>
    <s v="Baixa de Estoque cf. Relatorio de Saidas"/>
    <m/>
  </r>
  <r>
    <s v="Fevereiro"/>
    <d v="2023-02-13T00:00:00"/>
    <s v="Cidade Dutra"/>
    <s v="MATERIAL DE LIMPEZA"/>
    <x v="13"/>
    <s v="Material de consumo, escritório e limpeza"/>
    <n v="422567"/>
    <n v="-9.33"/>
    <s v="Baixa de Estoque cf. Relatorio de Saidas"/>
    <m/>
  </r>
  <r>
    <s v="Fevereiro"/>
    <d v="2023-02-13T00:00:00"/>
    <s v="Cidade Dutra"/>
    <s v="MATERIAL DE LIMPEZA"/>
    <x v="13"/>
    <s v="Material de consumo, escritório e limpeza"/>
    <n v="422567"/>
    <n v="-4.74"/>
    <s v="Baixa de Estoque cf. Relatorio de Saidas"/>
    <m/>
  </r>
  <r>
    <s v="Fevereiro"/>
    <d v="2023-02-13T00:00:00"/>
    <s v="Cidade Dutra"/>
    <s v="MATERIAL DE LIMPEZA"/>
    <x v="13"/>
    <s v="Material de consumo, escritório e limpeza"/>
    <n v="422567"/>
    <n v="-11.37"/>
    <s v="Baixa de Estoque cf. Relatorio de Saidas"/>
    <m/>
  </r>
  <r>
    <s v="Fevereiro"/>
    <d v="2023-02-13T00:00:00"/>
    <s v="Cidade Dutra"/>
    <s v="MATERIAL DE LIMPEZA"/>
    <x v="13"/>
    <s v="Material de consumo, escritório e limpeza"/>
    <n v="422567"/>
    <n v="-67.989999999999995"/>
    <s v="Baixa de Estoque cf. Relatorio de Saidas"/>
    <m/>
  </r>
  <r>
    <s v="Fevereiro"/>
    <d v="2023-02-13T00:00:00"/>
    <s v="Cidade Dutra"/>
    <s v="MATERIAL DE LIMPEZA"/>
    <x v="13"/>
    <s v="Material de consumo, escritório e limpeza"/>
    <n v="422567"/>
    <n v="-25.75"/>
    <s v="Baixa de Estoque cf. Relatorio de Saidas"/>
    <m/>
  </r>
  <r>
    <s v="Fevereiro"/>
    <d v="2023-02-13T00:00:00"/>
    <s v="Cidade Dutra"/>
    <s v="MATERIAL DE LIMPEZA"/>
    <x v="13"/>
    <s v="Material de consumo, escritório e limpeza"/>
    <n v="422567"/>
    <n v="-9.5"/>
    <s v="Baixa de Estoque cf. Relatorio de Saidas"/>
    <m/>
  </r>
  <r>
    <s v="Março"/>
    <d v="2023-03-14T00:00:00"/>
    <s v="Cidade Dutra"/>
    <s v="MATERIAL DE LIMPEZA"/>
    <x v="13"/>
    <s v="Material de consumo, escritório e limpeza"/>
    <n v="422567"/>
    <n v="-6.44"/>
    <s v="Baixa de Estoque cf. Relatorio de Saidas"/>
    <m/>
  </r>
  <r>
    <s v="Março"/>
    <d v="2023-03-14T00:00:00"/>
    <s v="Cidade Dutra"/>
    <s v="MATERIAL DE LIMPEZA"/>
    <x v="13"/>
    <s v="Material de consumo, escritório e limpeza"/>
    <n v="422567"/>
    <n v="-7"/>
    <s v="Baixa de Estoque cf. Relatorio de Saidas"/>
    <m/>
  </r>
  <r>
    <s v="Março"/>
    <d v="2023-03-14T00:00:00"/>
    <s v="Cidade Dutra"/>
    <s v="MATERIAL DE LIMPEZA"/>
    <x v="13"/>
    <s v="Material de consumo, escritório e limpeza"/>
    <n v="422567"/>
    <n v="-3.8"/>
    <s v="Baixa de Estoque cf. Relatorio de Saidas"/>
    <m/>
  </r>
  <r>
    <s v="Março"/>
    <d v="2023-03-14T00:00:00"/>
    <s v="Cidade Dutra"/>
    <s v="MATERIAL DE LIMPEZA"/>
    <x v="13"/>
    <s v="Material de consumo, escritório e limpeza"/>
    <n v="422567"/>
    <n v="-13.32"/>
    <s v="Baixa de Estoque cf. Relatorio de Saidas"/>
    <m/>
  </r>
  <r>
    <s v="Abril"/>
    <d v="2023-04-27T00:00:00"/>
    <s v="Cidade Dutra"/>
    <s v="MATERIAL DE LIMPEZA"/>
    <x v="13"/>
    <s v="Material de consumo, escritório e limpeza"/>
    <n v="422567"/>
    <n v="-6.6"/>
    <s v="Baixa de Estoque cf. Relatorio de Saidas"/>
    <m/>
  </r>
  <r>
    <s v="Abril"/>
    <d v="2023-04-27T00:00:00"/>
    <s v="Cidade Dutra"/>
    <s v="MATERIAL DE LIMPEZA"/>
    <x v="13"/>
    <s v="Material de consumo, escritório e limpeza"/>
    <n v="422567"/>
    <n v="-5.69"/>
    <s v="Baixa de Estoque cf. Relatorio de Saidas"/>
    <m/>
  </r>
  <r>
    <s v="Abril"/>
    <d v="2023-04-27T00:00:00"/>
    <s v="Cidade Dutra"/>
    <s v="MATERIAL DE LIMPEZA"/>
    <x v="13"/>
    <s v="Material de consumo, escritório e limpeza"/>
    <n v="422567"/>
    <n v="-156.58000000000001"/>
    <s v="Baixa de Estoque cf. Relatorio de Saidas"/>
    <m/>
  </r>
  <r>
    <s v="Abril"/>
    <d v="2023-04-27T00:00:00"/>
    <s v="Cidade Dutra"/>
    <s v="MATERIAL DE LIMPEZA"/>
    <x v="13"/>
    <s v="Material de consumo, escritório e limpeza"/>
    <n v="422567"/>
    <n v="-70.77"/>
    <s v="Baixa de Estoque cf. Relatorio de Saidas"/>
    <m/>
  </r>
  <r>
    <s v="Abril"/>
    <d v="2023-04-27T00:00:00"/>
    <s v="Cidade Dutra"/>
    <s v="MATERIAL DE LIMPEZA"/>
    <x v="13"/>
    <s v="Material de consumo, escritório e limpeza"/>
    <n v="422567"/>
    <n v="-14.36"/>
    <s v="Baixa de Estoque cf. Relatorio de Saidas"/>
    <m/>
  </r>
  <r>
    <s v="Abril"/>
    <d v="2023-04-27T00:00:00"/>
    <s v="Cidade Dutra"/>
    <s v="MATERIAL DE LIMPEZA"/>
    <x v="13"/>
    <s v="Material de consumo, escritório e limpeza"/>
    <n v="422567"/>
    <n v="-5.67"/>
    <s v="Baixa de Estoque cf. Relatorio de Saidas"/>
    <m/>
  </r>
  <r>
    <s v="Abril"/>
    <d v="2023-04-27T00:00:00"/>
    <s v="Cidade Dutra"/>
    <s v="MATERIAL DE LIMPEZA"/>
    <x v="13"/>
    <s v="Material de consumo, escritório e limpeza"/>
    <n v="422567"/>
    <n v="-5.01"/>
    <s v="Baixa de Estoque cf. Relatorio de Saidas"/>
    <m/>
  </r>
  <r>
    <s v="Maio"/>
    <d v="2023-05-23T00:00:00"/>
    <s v="Cidade Dutra"/>
    <s v="MATERIAL DE LIMPEZA"/>
    <x v="13"/>
    <s v="Material de consumo, escritório e limpeza"/>
    <n v="422567"/>
    <n v="-10.93"/>
    <s v="Baixa de Estoque cf. Relatorio de Saidas"/>
    <m/>
  </r>
  <r>
    <s v="Julho"/>
    <d v="2023-07-31T00:00:00"/>
    <s v="Cidade Dutra"/>
    <s v="MATERIAL DE LIMPEZA"/>
    <x v="13"/>
    <s v="Material de consumo, escritório e limpeza"/>
    <n v="422567"/>
    <n v="-45"/>
    <s v="Baixa de Estoque cf. Relatorio de Saidas"/>
    <m/>
  </r>
  <r>
    <s v="Julho"/>
    <d v="2023-07-31T00:00:00"/>
    <s v="Cidade Dutra"/>
    <s v="MATERIAL DE LIMPEZA"/>
    <x v="13"/>
    <s v="Material de consumo, escritório e limpeza"/>
    <n v="422567"/>
    <n v="-38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3.37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4.97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1.91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5.75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163.37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77.69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13.05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19.28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5.0199999999999996"/>
    <s v="Baixa de Estoque cf. Relatorio de Saidas"/>
    <m/>
  </r>
  <r>
    <s v="Agosto"/>
    <d v="2023-08-10T00:00:00"/>
    <s v="Cidade Dutra"/>
    <s v="MATERIAL DE LIMPEZA"/>
    <x v="13"/>
    <s v="Material de consumo, escritório e limpeza"/>
    <n v="422567"/>
    <n v="-22.07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6.72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13.25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5.27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1.91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5.75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164.61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77.69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26.09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8.48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19.28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5.19"/>
    <s v="Baixa de Estoque cf. Relatorio de Saidas"/>
    <m/>
  </r>
  <r>
    <s v="Outubro"/>
    <d v="2023-10-11T00:00:00"/>
    <s v="Cidade Dutra"/>
    <s v="MATERIAL DE LIMPEZA"/>
    <x v="13"/>
    <s v="Material de consumo, escritório e limpeza"/>
    <n v="422567"/>
    <n v="-14.71"/>
    <s v="Baixa de Estoque cf. Relatorio de Saidas"/>
    <m/>
  </r>
  <r>
    <s v="Outubro"/>
    <d v="2023-10-27T00:00:00"/>
    <s v="Cidade Dutra"/>
    <s v="MATERIAL DE LIMPEZA"/>
    <x v="13"/>
    <s v="Material de consumo, escritório e limpeza"/>
    <n v="422567"/>
    <n v="-19.43"/>
    <s v="Baixa de Estoque cf. Relatorio de Saidas"/>
    <m/>
  </r>
  <r>
    <s v="Março"/>
    <d v="2023-03-22T00:00:00"/>
    <s v="Conservação E Limpeza"/>
    <s v="MATERIAL DE LIMPEZA"/>
    <x v="13"/>
    <s v="Material de consumo, escritório e limpeza"/>
    <n v="422567"/>
    <n v="-857.67"/>
    <s v="Baixa de Estoque cf. Relatorio de Saidas"/>
    <m/>
  </r>
  <r>
    <s v="Março"/>
    <d v="2023-03-22T00:00:00"/>
    <s v="Conservação E Limpeza"/>
    <s v="MATERIAL DE LIMPEZA"/>
    <x v="13"/>
    <s v="Material de consumo, escritório e limpeza"/>
    <n v="422567"/>
    <n v="-19.8"/>
    <s v="Baixa de Estoque cf. Relatorio de Saidas"/>
    <m/>
  </r>
  <r>
    <s v="Março"/>
    <d v="2023-03-31T00:00:00"/>
    <s v="Conservação E Limpeza"/>
    <s v="MATERIAL DE LIMPEZA"/>
    <x v="13"/>
    <s v="Material de consumo, escritório e limpeza"/>
    <n v="422567"/>
    <n v="-907.38"/>
    <s v="Baixa de Estoque cf. Relatorio de Saidas"/>
    <m/>
  </r>
  <r>
    <s v="Março"/>
    <d v="2023-03-31T00:00:00"/>
    <s v="Conservação E Limpeza"/>
    <s v="MATERIAL DE LIMPEZA"/>
    <x v="13"/>
    <s v="Material de consumo, escritório e limpeza"/>
    <n v="422567"/>
    <n v="-35.35"/>
    <s v="Baixa de Estoque cf. Relatorio de Saidas"/>
    <m/>
  </r>
  <r>
    <s v="Abril"/>
    <d v="2023-04-03T00:00:00"/>
    <s v="Conservação E Limpeza"/>
    <s v="MATERIAL DE LIMPEZA"/>
    <x v="13"/>
    <s v="Material de consumo, escritório e limpeza"/>
    <n v="422567"/>
    <n v="-453.69"/>
    <s v="Baixa de Estoque cf. Relatorio de Saidas"/>
    <m/>
  </r>
  <r>
    <s v="Abril"/>
    <d v="2023-04-03T00:00:00"/>
    <s v="Conservação E Limpeza"/>
    <s v="MATERIAL DE LIMPEZA"/>
    <x v="13"/>
    <s v="Material de consumo, escritório e limpeza"/>
    <n v="422567"/>
    <n v="-19.8"/>
    <s v="Baixa de Estoque cf. Relatorio de Saidas"/>
    <m/>
  </r>
  <r>
    <s v="Abril"/>
    <d v="2023-04-11T00:00:00"/>
    <s v="Conservação E Limpeza"/>
    <s v="MATERIAL DE LIMPEZA"/>
    <x v="13"/>
    <s v="Material de consumo, escritório e limpeza"/>
    <n v="422567"/>
    <n v="-453.69"/>
    <s v="Baixa de Estoque cf. Relatorio de Saidas"/>
    <m/>
  </r>
  <r>
    <s v="Abril"/>
    <d v="2023-04-11T00:00:00"/>
    <s v="Conservação E Limpeza"/>
    <s v="MATERIAL DE LIMPEZA"/>
    <x v="13"/>
    <s v="Material de consumo, escritório e limpeza"/>
    <n v="422567"/>
    <n v="-19.86"/>
    <s v="Baixa de Estoque cf. Relatorio de Saidas"/>
    <m/>
  </r>
  <r>
    <s v="Abril"/>
    <d v="2023-04-28T00:00:00"/>
    <s v="Conservação E Limpeza"/>
    <s v="MATERIAL DE LIMPEZA"/>
    <x v="13"/>
    <s v="Material de consumo, escritório e limpeza"/>
    <n v="422567"/>
    <n v="-127.68"/>
    <s v="Baixa de Estoque cf. Relatorio de Saidas"/>
    <m/>
  </r>
  <r>
    <s v="Maio"/>
    <d v="2023-05-05T00:00:00"/>
    <s v="Conservação E Limpeza"/>
    <s v="MATERIAL DE LIMPEZA"/>
    <x v="13"/>
    <s v="Material de consumo, escritório e limpeza"/>
    <n v="422567"/>
    <n v="-313.16000000000003"/>
    <s v="Baixa de Estoque cf. Relatorio de Saidas"/>
    <m/>
  </r>
  <r>
    <s v="Maio"/>
    <d v="2023-05-05T00:00:00"/>
    <s v="Conservação E Limpeza"/>
    <s v="MATERIAL DE LIMPEZA"/>
    <x v="13"/>
    <s v="Material de consumo, escritório e limpeza"/>
    <n v="422567"/>
    <n v="-907.38"/>
    <s v="Baixa de Estoque cf. Relatorio de Saidas"/>
    <m/>
  </r>
  <r>
    <s v="Maio"/>
    <d v="2023-05-26T00:00:00"/>
    <s v="Conservação E Limpeza"/>
    <s v="MATERIAL DE LIMPEZA"/>
    <x v="13"/>
    <s v="Material de consumo, escritório e limpeza"/>
    <n v="422567"/>
    <n v="-469.73"/>
    <s v="Baixa de Estoque cf. Relatorio de Saidas"/>
    <m/>
  </r>
  <r>
    <s v="Maio"/>
    <d v="2023-05-26T00:00:00"/>
    <s v="Conservação E Limpeza"/>
    <s v="MATERIAL DE LIMPEZA"/>
    <x v="13"/>
    <s v="Material de consumo, escritório e limpeza"/>
    <n v="422567"/>
    <n v="-1361.07"/>
    <s v="Baixa de Estoque cf. Relatorio de Saidas"/>
    <m/>
  </r>
  <r>
    <s v="Maio"/>
    <d v="2023-05-26T00:00:00"/>
    <s v="Conservação E Limpeza"/>
    <s v="MATERIAL DE LIMPEZA"/>
    <x v="13"/>
    <s v="Material de consumo, escritório e limpeza"/>
    <n v="422567"/>
    <n v="-729.24"/>
    <s v="Baixa de Estoque cf. Relatorio de Saidas"/>
    <m/>
  </r>
  <r>
    <s v="Maio"/>
    <d v="2023-05-26T00:00:00"/>
    <s v="Conservação E Limpeza"/>
    <s v="MATERIAL DE LIMPEZA"/>
    <x v="13"/>
    <s v="Material de consumo, escritório e limpeza"/>
    <n v="422567"/>
    <n v="-255.37"/>
    <s v="Baixa de Estoque cf. Relatorio de Saidas"/>
    <m/>
  </r>
  <r>
    <s v="Julho"/>
    <d v="2023-07-05T00:00:00"/>
    <s v="Conservação E Limpeza"/>
    <s v="MATERIAL DE LIMPEZA"/>
    <x v="13"/>
    <s v="Material de consumo, escritório e limpeza"/>
    <n v="422567"/>
    <n v="-346.92"/>
    <s v="Baixa de Estoque cf. Relatorio de Saidas"/>
    <m/>
  </r>
  <r>
    <s v="Julho"/>
    <d v="2023-07-10T00:00:00"/>
    <s v="Conservação E Limpeza"/>
    <s v="MATERIAL DE LIMPEZA"/>
    <x v="13"/>
    <s v="Material de consumo, escritório e limpeza"/>
    <n v="422567"/>
    <n v="-346.92"/>
    <s v="Baixa de Estoque cf. Relatorio de Saidas"/>
    <m/>
  </r>
  <r>
    <s v="Julho"/>
    <d v="2023-07-24T00:00:00"/>
    <s v="Conservação E Limpeza"/>
    <s v="MATERIAL DE LIMPEZA"/>
    <x v="13"/>
    <s v="Material de consumo, escritório e limpeza"/>
    <n v="422567"/>
    <n v="-433.65"/>
    <s v="Baixa de Estoque cf. Relatorio de Saidas"/>
    <m/>
  </r>
  <r>
    <s v="Julho"/>
    <d v="2023-07-24T00:00:00"/>
    <s v="Conservação E Limpeza"/>
    <s v="MATERIAL DE LIMPEZA"/>
    <x v="13"/>
    <s v="Material de consumo, escritório e limpeza"/>
    <n v="422567"/>
    <n v="-127.69"/>
    <s v="Baixa de Estoque cf. Relatorio de Saidas"/>
    <m/>
  </r>
  <r>
    <s v="Julho"/>
    <d v="2023-07-24T00:00:00"/>
    <s v="Conservação E Limpeza"/>
    <s v="MATERIAL DE LIMPEZA"/>
    <x v="13"/>
    <s v="Material de consumo, escritório e limpeza"/>
    <n v="422567"/>
    <n v="-70.7"/>
    <s v="Baixa de Estoque cf. Relatorio de Saidas"/>
    <m/>
  </r>
  <r>
    <s v="Julho"/>
    <d v="2023-07-24T00:00:00"/>
    <s v="Conservação E Limpeza"/>
    <s v="MATERIAL DE LIMPEZA"/>
    <x v="13"/>
    <s v="Material de consumo, escritório e limpeza"/>
    <n v="422567"/>
    <n v="-19.57"/>
    <s v="Baixa de Estoque cf. Relatorio de Saidas"/>
    <m/>
  </r>
  <r>
    <s v="Agosto"/>
    <d v="2023-08-17T00:00:00"/>
    <s v="Conservação E Limpeza"/>
    <s v="MATERIAL DE LIMPEZA"/>
    <x v="13"/>
    <s v="Material de consumo, escritório e limpeza"/>
    <n v="422567"/>
    <n v="-520.38"/>
    <s v="Baixa de Estoque cf. Relatorio de Saidas"/>
    <m/>
  </r>
  <r>
    <s v="Agosto"/>
    <d v="2023-08-17T00:00:00"/>
    <s v="Conservação E Limpeza"/>
    <s v="MATERIAL DE LIMPEZA"/>
    <x v="13"/>
    <s v="Material de consumo, escritório e limpeza"/>
    <n v="422567"/>
    <n v="-980.25"/>
    <s v="Baixa de Estoque cf. Relatorio de Saidas"/>
    <m/>
  </r>
  <r>
    <s v="Agosto"/>
    <d v="2023-08-17T00:00:00"/>
    <s v="Conservação E Limpeza"/>
    <s v="MATERIAL DE LIMPEZA"/>
    <x v="13"/>
    <s v="Material de consumo, escritório e limpeza"/>
    <n v="422567"/>
    <n v="-441.4"/>
    <s v="Baixa de Estoque cf. Relatorio de Saidas"/>
    <m/>
  </r>
  <r>
    <s v="Agosto"/>
    <d v="2023-08-17T00:00:00"/>
    <s v="Conservação E Limpeza"/>
    <s v="MATERIAL DE LIMPEZA"/>
    <x v="13"/>
    <s v="Material de consumo, escritório e limpeza"/>
    <n v="422567"/>
    <n v="-174"/>
    <s v="Baixa de Estoque cf. Relatorio de Saidas"/>
    <m/>
  </r>
  <r>
    <s v="Agosto"/>
    <d v="2023-08-22T00:00:00"/>
    <s v="Conservação E Limpeza"/>
    <s v="MATERIAL DE LIMPEZA"/>
    <x v="13"/>
    <s v="Material de consumo, escritório e limpeza"/>
    <n v="422567"/>
    <n v="-260.19"/>
    <s v="Baixa de Estoque cf. Relatorio de Saidas"/>
    <m/>
  </r>
  <r>
    <s v="Setembro"/>
    <d v="2023-09-13T00:00:00"/>
    <s v="Conservação E Limpeza"/>
    <s v="MATERIAL DE LIMPEZA"/>
    <x v="13"/>
    <s v="Material de consumo, escritório e limpeza"/>
    <s v="422567"/>
    <n v="-260.19"/>
    <s v="Baixa de Estoque cf. Relatorio de Saidas"/>
    <m/>
  </r>
  <r>
    <s v="Setembro"/>
    <d v="2023-09-27T00:00:00"/>
    <s v="Conservação E Limpeza"/>
    <s v="MATERIAL DE LIMPEZA"/>
    <x v="13"/>
    <s v="Material de consumo, escritório e limpeza"/>
    <s v="422567"/>
    <n v="-693.84"/>
    <s v="Baixa de Estoque cf. Relatorio de Saidas"/>
    <m/>
  </r>
  <r>
    <s v="Setembro"/>
    <d v="2023-09-27T00:00:00"/>
    <s v="Conservação E Limpeza"/>
    <s v="MATERIAL DE LIMPEZA"/>
    <x v="13"/>
    <s v="Material de consumo, escritório e limpeza"/>
    <s v="422567"/>
    <n v="-987.64"/>
    <s v="Baixa de Estoque cf. Relatorio de Saidas"/>
    <m/>
  </r>
  <r>
    <s v="Outubro"/>
    <d v="2023-10-05T00:00:00"/>
    <s v="Conservação E Limpeza"/>
    <s v="MATERIAL DE LIMPEZA"/>
    <x v="13"/>
    <s v="Material de consumo, escritório e limpeza"/>
    <n v="422567"/>
    <n v="-693.84"/>
    <s v="Baixa de Estoque cf. Relatorio de Saidas"/>
    <m/>
  </r>
  <r>
    <s v="Outubro"/>
    <d v="2023-10-05T00:00:00"/>
    <s v="Conservação E Limpeza"/>
    <s v="MATERIAL DE LIMPEZA"/>
    <x v="13"/>
    <s v="Material de consumo, escritório e limpeza"/>
    <n v="422567"/>
    <n v="-987.64"/>
    <s v="Baixa de Estoque cf. Relatorio de Saidas"/>
    <m/>
  </r>
  <r>
    <s v="Outubro"/>
    <d v="2023-10-05T00:00:00"/>
    <s v="Conservação E Limpeza"/>
    <s v="MATERIAL DE LIMPEZA"/>
    <x v="13"/>
    <s v="Material de consumo, escritório e limpeza"/>
    <n v="422567"/>
    <n v="-20.22"/>
    <s v="Baixa de Estoque cf. Relatorio de Saidas"/>
    <m/>
  </r>
  <r>
    <s v="Outubro"/>
    <d v="2023-10-05T00:00:00"/>
    <s v="Conservação E Limpeza"/>
    <s v="MATERIAL DE LIMPEZA"/>
    <x v="13"/>
    <s v="Material de consumo, escritório e limpeza"/>
    <n v="422567"/>
    <n v="-363.1"/>
    <s v="Baixa de Estoque cf. Relatorio de Saidas"/>
    <m/>
  </r>
  <r>
    <s v="Outubro"/>
    <d v="2023-10-30T00:00:00"/>
    <s v="Conservação E Limpeza"/>
    <s v="MATERIAL DE LIMPEZA"/>
    <x v="13"/>
    <s v="Material de consumo, escritório e limpeza"/>
    <n v="422567"/>
    <n v="-520.38"/>
    <s v="Baixa de Estoque cf. Relatorio de Saidas"/>
    <m/>
  </r>
  <r>
    <s v="Outubro"/>
    <d v="2023-10-30T00:00:00"/>
    <s v="Conservação E Limpeza"/>
    <s v="MATERIAL DE LIMPEZA"/>
    <x v="13"/>
    <s v="Material de consumo, escritório e limpeza"/>
    <n v="422567"/>
    <n v="-329.21"/>
    <s v="Baixa de Estoque cf. Relatorio de Saidas"/>
    <m/>
  </r>
  <r>
    <s v="Outubro"/>
    <d v="2023-10-30T00:00:00"/>
    <s v="Conservação E Limpeza"/>
    <s v="MATERIAL DE LIMPEZA"/>
    <x v="13"/>
    <s v="Material de consumo, escritório e limpeza"/>
    <n v="422567"/>
    <n v="-174"/>
    <s v="Baixa de Estoque cf. Relatorio de Saidas"/>
    <m/>
  </r>
  <r>
    <s v="Outubro"/>
    <d v="2023-10-30T00:00:00"/>
    <s v="Conservação E Limpeza"/>
    <s v="MATERIAL DE LIMPEZA"/>
    <x v="13"/>
    <s v="Material de consumo, escritório e limpeza"/>
    <n v="422567"/>
    <n v="-38.57"/>
    <s v="Baixa de Estoque cf. Relatorio de Saidas"/>
    <m/>
  </r>
  <r>
    <s v="Dezembro"/>
    <d v="2023-12-05T00:00:00"/>
    <s v="Conservação E Limpeza"/>
    <s v="MATERIAL DE LIMPEZA"/>
    <x v="13"/>
    <s v="Material de consumo, escritório e limpeza"/>
    <s v="422567"/>
    <n v="-659.55"/>
    <s v="Baixa de Estoque cf. Relatorio de Saidas"/>
    <m/>
  </r>
  <r>
    <s v="Dezembro"/>
    <d v="2023-12-05T00:00:00"/>
    <s v="Conservação E Limpeza"/>
    <s v="MATERIAL DE LIMPEZA"/>
    <x v="13"/>
    <s v="Material de consumo, escritório e limpeza"/>
    <s v="422567"/>
    <n v="-40.44"/>
    <s v="Baixa de Estoque cf. Relatorio de Saidas"/>
    <m/>
  </r>
  <r>
    <s v="Dezembro"/>
    <d v="2023-12-05T00:00:00"/>
    <s v="Conservação E Limpeza"/>
    <s v="MATERIAL DE LIMPEZA"/>
    <x v="13"/>
    <s v="Material de consumo, escritório e limpeza"/>
    <s v="422567"/>
    <n v="-174"/>
    <s v="Baixa de Estoque cf. Relatorio de Saidas"/>
    <m/>
  </r>
  <r>
    <s v="Dezembro"/>
    <d v="2023-12-05T00:00:00"/>
    <s v="Conservação E Limpeza"/>
    <s v="MATERIAL DE LIMPEZA"/>
    <x v="13"/>
    <s v="Material de consumo, escritório e limpeza"/>
    <s v="422567"/>
    <n v="-183.48"/>
    <s v="Baixa de Estoque cf. Relatorio de Saidas"/>
    <m/>
  </r>
  <r>
    <s v="Dezembro"/>
    <d v="2023-12-05T00:00:00"/>
    <s v="Conservação E Limpeza"/>
    <s v="MATERIAL DE LIMPEZA"/>
    <x v="13"/>
    <s v="Material de consumo, escritório e limpeza"/>
    <s v="422567"/>
    <n v="-433.65"/>
    <s v="Baixa de Estoque cf. Relatorio de Saidas"/>
    <m/>
  </r>
  <r>
    <s v="Dezembro"/>
    <d v="2023-12-14T00:00:00"/>
    <s v="Conservação E Limpeza"/>
    <s v="MATERIAL DE LIMPEZA"/>
    <x v="13"/>
    <s v="Material de consumo, escritório e limpeza"/>
    <s v="422567"/>
    <n v="-244.64"/>
    <s v="Baixa de Estoque cf. Relatorio de Saidas"/>
    <m/>
  </r>
  <r>
    <s v="Fevereiro"/>
    <d v="2023-02-13T00:00:00"/>
    <s v="COPA"/>
    <s v="MATERIAL DE LIMPEZA"/>
    <x v="13"/>
    <s v="Material de consumo, escritório e limpeza"/>
    <n v="422567"/>
    <n v="-9.57"/>
    <s v="Baixa de Estoque cf. Relatorio de Saidas"/>
    <m/>
  </r>
  <r>
    <s v="Fevereiro"/>
    <d v="2023-02-27T00:00:00"/>
    <s v="COPA"/>
    <s v="MATERIAL DE LIMPEZA"/>
    <x v="13"/>
    <s v="Material de consumo, escritório e limpeza"/>
    <n v="422567"/>
    <n v="-8.8800000000000008"/>
    <s v="Baixa de Estoque cf. Relatorio de Saidas"/>
    <m/>
  </r>
  <r>
    <s v="Março"/>
    <d v="2023-03-15T00:00:00"/>
    <s v="COPA"/>
    <s v="MATERIAL DE LIMPEZA"/>
    <x v="13"/>
    <s v="Material de consumo, escritório e limpeza"/>
    <n v="422567"/>
    <n v="-8.8800000000000008"/>
    <s v="Baixa de Estoque cf. Relatorio de Saidas"/>
    <m/>
  </r>
  <r>
    <s v="Março"/>
    <d v="2023-03-21T00:00:00"/>
    <s v="COPA"/>
    <s v="MATERIAL DE LIMPEZA"/>
    <x v="13"/>
    <s v="Material de consumo, escritório e limpeza"/>
    <n v="422567"/>
    <n v="-4.78"/>
    <s v="Baixa de Estoque cf. Relatorio de Saidas"/>
    <m/>
  </r>
  <r>
    <s v="Abril"/>
    <d v="2023-04-14T00:00:00"/>
    <s v="COPA"/>
    <s v="MATERIAL DE LIMPEZA"/>
    <x v="13"/>
    <s v="Material de consumo, escritório e limpeza"/>
    <n v="422567"/>
    <n v="-12.52"/>
    <s v="Baixa de Estoque cf. Relatorio de Saidas"/>
    <m/>
  </r>
  <r>
    <s v="Abril"/>
    <d v="2023-04-14T00:00:00"/>
    <s v="COPA"/>
    <s v="MATERIAL DE LIMPEZA"/>
    <x v="13"/>
    <s v="Material de consumo, escritório e limpeza"/>
    <n v="422567"/>
    <n v="-453.69"/>
    <s v="Baixa de Estoque cf. Relatorio de Saidas"/>
    <m/>
  </r>
  <r>
    <s v="Abril"/>
    <d v="2023-04-14T00:00:00"/>
    <s v="COPA"/>
    <s v="MATERIAL DE LIMPEZA"/>
    <x v="13"/>
    <s v="Material de consumo, escritório e limpeza"/>
    <n v="422567"/>
    <n v="-6.6"/>
    <s v="Baixa de Estoque cf. Relatorio de Saidas"/>
    <m/>
  </r>
  <r>
    <s v="Abril"/>
    <d v="2023-04-14T00:00:00"/>
    <s v="COPA"/>
    <s v="MATERIAL DE LIMPEZA"/>
    <x v="13"/>
    <s v="Material de consumo, escritório e limpeza"/>
    <n v="422567"/>
    <n v="-8.8800000000000008"/>
    <s v="Baixa de Estoque cf. Relatorio de Saidas"/>
    <m/>
  </r>
  <r>
    <s v="Abril"/>
    <d v="2023-04-20T00:00:00"/>
    <s v="COPA"/>
    <s v="MATERIAL DE LIMPEZA"/>
    <x v="13"/>
    <s v="Material de consumo, escritório e limpeza"/>
    <n v="422567"/>
    <n v="-12.52"/>
    <s v="Baixa de Estoque cf. Relatorio de Saidas"/>
    <m/>
  </r>
  <r>
    <s v="Abril"/>
    <d v="2023-04-20T00:00:00"/>
    <s v="COPA"/>
    <s v="MATERIAL DE LIMPEZA"/>
    <x v="13"/>
    <s v="Material de consumo, escritório e limpeza"/>
    <n v="422567"/>
    <n v="-3.3"/>
    <s v="Baixa de Estoque cf. Relatorio de Saidas"/>
    <m/>
  </r>
  <r>
    <s v="Abril"/>
    <d v="2023-04-25T00:00:00"/>
    <s v="COPA"/>
    <s v="MATERIAL DE LIMPEZA"/>
    <x v="13"/>
    <s v="Material de consumo, escritório e limpeza"/>
    <n v="422567"/>
    <n v="-1.9"/>
    <s v="Baixa de Estoque cf. Relatorio de Saidas"/>
    <m/>
  </r>
  <r>
    <s v="Abril"/>
    <d v="2023-04-25T00:00:00"/>
    <s v="COPA"/>
    <s v="MATERIAL DE LIMPEZA"/>
    <x v="13"/>
    <s v="Material de consumo, escritório e limpeza"/>
    <n v="422567"/>
    <n v="-5.01"/>
    <s v="Baixa de Estoque cf. Relatorio de Saidas"/>
    <m/>
  </r>
  <r>
    <s v="Abril"/>
    <d v="2023-04-25T00:00:00"/>
    <s v="COPA"/>
    <s v="MATERIAL DE LIMPEZA"/>
    <x v="13"/>
    <s v="Material de consumo, escritório e limpeza"/>
    <n v="422567"/>
    <n v="-8.8800000000000008"/>
    <s v="Baixa de Estoque cf. Relatorio de Saidas"/>
    <m/>
  </r>
  <r>
    <s v="Abril"/>
    <d v="2023-04-25T00:00:00"/>
    <s v="COPA"/>
    <s v="MATERIAL DE LIMPEZA"/>
    <x v="13"/>
    <s v="Material de consumo, escritório e limpeza"/>
    <n v="422567"/>
    <n v="-17.670000000000002"/>
    <s v="Baixa de Estoque cf. Relatorio de Saidas"/>
    <m/>
  </r>
  <r>
    <s v="Maio"/>
    <d v="2023-05-22T00:00:00"/>
    <s v="COPA"/>
    <s v="MATERIAL DE LIMPEZA"/>
    <x v="13"/>
    <s v="Material de consumo, escritório e limpeza"/>
    <n v="422567"/>
    <n v="-0.95"/>
    <s v="Baixa de Estoque cf. Relatorio de Saidas"/>
    <m/>
  </r>
  <r>
    <s v="Maio"/>
    <d v="2023-05-22T00:00:00"/>
    <s v="COPA"/>
    <s v="MATERIAL DE LIMPEZA"/>
    <x v="13"/>
    <s v="Material de consumo, escritório e limpeza"/>
    <n v="422567"/>
    <n v="-5.01"/>
    <s v="Baixa de Estoque cf. Relatorio de Saidas"/>
    <m/>
  </r>
  <r>
    <s v="Maio"/>
    <d v="2023-05-31T00:00:00"/>
    <s v="COPA"/>
    <s v="MATERIAL DE LIMPEZA"/>
    <x v="13"/>
    <s v="Material de consumo, escritório e limpeza"/>
    <n v="422567"/>
    <n v="-453.69"/>
    <s v="Baixa de Estoque cf. Relatorio de Saidas"/>
    <m/>
  </r>
  <r>
    <s v="Agosto"/>
    <d v="2023-08-01T00:00:00"/>
    <s v="COPA"/>
    <s v="MATERIAL DE LIMPEZA"/>
    <x v="13"/>
    <s v="Material de consumo, escritório e limpeza"/>
    <n v="422567"/>
    <n v="-12.43"/>
    <s v="Baixa de Estoque cf. Relatorio de Saidas"/>
    <m/>
  </r>
  <r>
    <s v="Agosto"/>
    <d v="2023-08-01T00:00:00"/>
    <s v="COPA"/>
    <s v="MATERIAL DE LIMPEZA"/>
    <x v="13"/>
    <s v="Material de consumo, escritório e limpeza"/>
    <n v="422567"/>
    <n v="-1.9"/>
    <s v="Baixa de Estoque cf. Relatorio de Saidas"/>
    <m/>
  </r>
  <r>
    <s v="Setembro"/>
    <d v="2023-09-11T00:00:00"/>
    <s v="COPA"/>
    <s v="MATERIAL DE LIMPEZA"/>
    <x v="13"/>
    <s v="Material de consumo, escritório e limpeza"/>
    <s v="422567"/>
    <n v="-0.96"/>
    <s v="Baixa de Estoque cf. Relatorio de Saidas"/>
    <m/>
  </r>
  <r>
    <s v="Setembro"/>
    <d v="2023-09-11T00:00:00"/>
    <s v="COPA"/>
    <s v="MATERIAL DE LIMPEZA"/>
    <x v="13"/>
    <s v="Material de consumo, escritório e limpeza"/>
    <s v="422567"/>
    <n v="-7.46"/>
    <s v="Baixa de Estoque cf. Relatorio de Saidas"/>
    <m/>
  </r>
  <r>
    <s v="Setembro"/>
    <d v="2023-09-26T00:00:00"/>
    <s v="COPA"/>
    <s v="MATERIAL DE LIMPEZA"/>
    <x v="13"/>
    <s v="Material de consumo, escritório e limpeza"/>
    <s v="422567"/>
    <n v="-173.46"/>
    <s v="Baixa de Estoque cf. Relatorio de Saidas"/>
    <m/>
  </r>
  <r>
    <s v="Outubro"/>
    <d v="2023-10-02T00:00:00"/>
    <s v="COPA"/>
    <s v="MATERIAL DE LIMPEZA"/>
    <x v="13"/>
    <s v="Material de consumo, escritório e limpeza"/>
    <n v="422567"/>
    <n v="-3.36"/>
    <s v="Baixa de Estoque cf. Relatorio de Saidas"/>
    <m/>
  </r>
  <r>
    <s v="Outubro"/>
    <d v="2023-10-02T00:00:00"/>
    <s v="COPA"/>
    <s v="MATERIAL DE LIMPEZA"/>
    <x v="13"/>
    <s v="Material de consumo, escritório e limpeza"/>
    <n v="422567"/>
    <n v="-10.55"/>
    <s v="Baixa de Estoque cf. Relatorio de Saidas"/>
    <m/>
  </r>
  <r>
    <s v="Outubro"/>
    <d v="2023-10-02T00:00:00"/>
    <s v="COPA"/>
    <s v="MATERIAL DE LIMPEZA"/>
    <x v="13"/>
    <s v="Material de consumo, escritório e limpeza"/>
    <n v="422567"/>
    <n v="-0.96"/>
    <s v="Baixa de Estoque cf. Relatorio de Saidas"/>
    <m/>
  </r>
  <r>
    <s v="Outubro"/>
    <d v="2023-10-02T00:00:00"/>
    <s v="COPA"/>
    <s v="MATERIAL DE LIMPEZA"/>
    <x v="13"/>
    <s v="Material de consumo, escritório e limpeza"/>
    <n v="422567"/>
    <n v="-173.46"/>
    <s v="Baixa de Estoque cf. Relatorio de Saidas"/>
    <m/>
  </r>
  <r>
    <s v="Outubro"/>
    <d v="2023-10-06T00:00:00"/>
    <s v="COPA"/>
    <s v="MATERIAL DE LIMPEZA"/>
    <x v="13"/>
    <s v="Material de consumo, escritório e limpeza"/>
    <n v="422567"/>
    <n v="-0.95"/>
    <s v="Baixa de Estoque cf. Relatorio de Saidas"/>
    <m/>
  </r>
  <r>
    <s v="Outubro"/>
    <d v="2023-10-06T00:00:00"/>
    <s v="COPA"/>
    <s v="MATERIAL DE LIMPEZA"/>
    <x v="13"/>
    <s v="Material de consumo, escritório e limpeza"/>
    <n v="422567"/>
    <n v="-5.27"/>
    <s v="Baixa de Estoque cf. Relatorio de Saidas"/>
    <m/>
  </r>
  <r>
    <s v="Outubro"/>
    <d v="2023-10-10T00:00:00"/>
    <s v="COPA"/>
    <s v="MATERIAL DE LIMPEZA"/>
    <x v="13"/>
    <s v="Material de consumo, escritório e limpeza"/>
    <n v="422567"/>
    <n v="-173.46"/>
    <s v="Baixa de Estoque cf. Relatorio de Saidas"/>
    <m/>
  </r>
  <r>
    <s v="Outubro"/>
    <d v="2023-10-20T00:00:00"/>
    <s v="COPA"/>
    <s v="MATERIAL DE LIMPEZA"/>
    <x v="13"/>
    <s v="Material de consumo, escritório e limpeza"/>
    <n v="422567"/>
    <n v="-7.91"/>
    <s v="Baixa de Estoque cf. Relatorio de Saidas"/>
    <m/>
  </r>
  <r>
    <s v="Outubro"/>
    <d v="2023-10-20T00:00:00"/>
    <s v="COPA"/>
    <s v="MATERIAL DE LIMPEZA"/>
    <x v="13"/>
    <s v="Material de consumo, escritório e limpeza"/>
    <n v="422567"/>
    <n v="-0.96"/>
    <s v="Baixa de Estoque cf. Relatorio de Saidas"/>
    <m/>
  </r>
  <r>
    <s v="Dezembro"/>
    <d v="2023-12-04T00:00:00"/>
    <s v="COPA"/>
    <s v="MATERIAL DE LIMPEZA"/>
    <x v="13"/>
    <s v="Material de consumo, escritório e limpeza"/>
    <s v="422567"/>
    <n v="-2.16"/>
    <s v="Baixa de Estoque cf. Relatorio de Saidas"/>
    <m/>
  </r>
  <r>
    <s v="Dezembro"/>
    <d v="2023-12-04T00:00:00"/>
    <s v="COPA"/>
    <s v="MATERIAL DE LIMPEZA"/>
    <x v="13"/>
    <s v="Material de consumo, escritório e limpeza"/>
    <s v="422567"/>
    <n v="-7.36"/>
    <s v="Baixa de Estoque cf. Relatorio de Saidas"/>
    <m/>
  </r>
  <r>
    <s v="Dezembro"/>
    <d v="2023-12-06T00:00:00"/>
    <s v="COPA"/>
    <s v="MATERIAL DE LIMPEZA"/>
    <x v="13"/>
    <s v="Material de consumo, escritório e limpeza"/>
    <s v="422567"/>
    <n v="-12.26"/>
    <s v="Baixa de Estoque cf. Relatorio de Saidas"/>
    <m/>
  </r>
  <r>
    <s v="Dezembro"/>
    <d v="2023-12-06T00:00:00"/>
    <s v="COPA"/>
    <s v="MATERIAL DE LIMPEZA"/>
    <x v="13"/>
    <s v="Material de consumo, escritório e limpeza"/>
    <s v="422567"/>
    <n v="-7.12"/>
    <s v="Baixa de Estoque cf. Relatorio de Saidas"/>
    <m/>
  </r>
  <r>
    <s v="Dezembro"/>
    <d v="2023-12-14T00:00:00"/>
    <s v="COPA"/>
    <s v="MATERIAL DE LIMPEZA"/>
    <x v="13"/>
    <s v="Material de consumo, escritório e limpeza"/>
    <s v="422567"/>
    <n v="-12.26"/>
    <s v="Baixa de Estoque cf. Relatorio de Saidas"/>
    <m/>
  </r>
  <r>
    <s v="Maio"/>
    <d v="2023-05-08T00:00:00"/>
    <s v="Embu das Artes"/>
    <s v="MATERIAL DE LIMPEZA"/>
    <x v="13"/>
    <s v="Material de consumo, escritório e limpeza"/>
    <n v="422567"/>
    <n v="-70.78"/>
    <s v="Baixa de Estoque cf. Relatorio de Saidas"/>
    <m/>
  </r>
  <r>
    <s v="Maio"/>
    <d v="2023-05-08T00:00:00"/>
    <s v="Embu das Artes"/>
    <s v="MATERIAL DE LIMPEZA"/>
    <x v="13"/>
    <s v="Material de consumo, escritório e limpeza"/>
    <n v="422567"/>
    <n v="-9.57"/>
    <s v="Baixa de Estoque cf. Relatorio de Saidas"/>
    <m/>
  </r>
  <r>
    <s v="Maio"/>
    <d v="2023-05-08T00:00:00"/>
    <s v="Embu das Artes"/>
    <s v="MATERIAL DE LIMPEZA"/>
    <x v="13"/>
    <s v="Material de consumo, escritório e limpeza"/>
    <n v="422567"/>
    <n v="-121.54"/>
    <s v="Baixa de Estoque cf. Relatorio de Saidas"/>
    <m/>
  </r>
  <r>
    <s v="Maio"/>
    <d v="2023-05-08T00:00:00"/>
    <s v="Embu das Artes"/>
    <s v="MATERIAL DE LIMPEZA"/>
    <x v="13"/>
    <s v="Material de consumo, escritório e limpeza"/>
    <n v="422567"/>
    <n v="-313.16000000000003"/>
    <s v="Baixa de Estoque cf. Relatorio de Saidas"/>
    <m/>
  </r>
  <r>
    <s v="Maio"/>
    <d v="2023-05-08T00:00:00"/>
    <s v="Embu das Artes"/>
    <s v="MATERIAL DE LIMPEZA"/>
    <x v="13"/>
    <s v="Material de consumo, escritório e limpeza"/>
    <n v="422567"/>
    <n v="-5.69"/>
    <s v="Baixa de Estoque cf. Relatorio de Saidas"/>
    <m/>
  </r>
  <r>
    <s v="Agosto"/>
    <d v="2023-08-14T00:00:00"/>
    <s v="Embu das Artes"/>
    <s v="MATERIAL DE LIMPEZA"/>
    <x v="13"/>
    <s v="Material de consumo, escritório e limpeza"/>
    <n v="422567"/>
    <n v="-10.029999999999999"/>
    <s v="Baixa de Estoque cf. Relatorio de Saidas"/>
    <m/>
  </r>
  <r>
    <s v="Agosto"/>
    <d v="2023-08-14T00:00:00"/>
    <s v="Embu das Artes"/>
    <s v="MATERIAL DE LIMPEZA"/>
    <x v="13"/>
    <s v="Material de consumo, escritório e limpeza"/>
    <n v="422567"/>
    <n v="-19.28"/>
    <s v="Baixa de Estoque cf. Relatorio de Saidas"/>
    <m/>
  </r>
  <r>
    <s v="Agosto"/>
    <d v="2023-08-14T00:00:00"/>
    <s v="Embu das Artes"/>
    <s v="MATERIAL DE LIMPEZA"/>
    <x v="13"/>
    <s v="Material de consumo, escritório e limpeza"/>
    <n v="422567"/>
    <n v="-5.75"/>
    <s v="Baixa de Estoque cf. Relatorio de Saidas"/>
    <m/>
  </r>
  <r>
    <s v="Agosto"/>
    <d v="2023-08-14T00:00:00"/>
    <s v="Embu das Artes"/>
    <s v="MATERIAL DE LIMPEZA"/>
    <x v="13"/>
    <s v="Material de consumo, escritório e limpeza"/>
    <n v="422567"/>
    <n v="-13.25"/>
    <s v="Baixa de Estoque cf. Relatorio de Saidas"/>
    <m/>
  </r>
  <r>
    <s v="Agosto"/>
    <d v="2023-08-14T00:00:00"/>
    <s v="Embu das Artes"/>
    <s v="MATERIAL DE LIMPEZA"/>
    <x v="13"/>
    <s v="Material de consumo, escritório e limpeza"/>
    <n v="422567"/>
    <n v="-14.71"/>
    <s v="Baixa de Estoque cf. Relatorio de Saidas"/>
    <m/>
  </r>
  <r>
    <s v="Agosto"/>
    <d v="2023-08-14T00:00:00"/>
    <s v="Embu das Artes"/>
    <s v="MATERIAL DE LIMPEZA"/>
    <x v="13"/>
    <s v="Material de consumo, escritório e limpeza"/>
    <n v="422567"/>
    <n v="-163.37"/>
    <s v="Baixa de Estoque cf. Relatorio de Saidas"/>
    <m/>
  </r>
  <r>
    <s v="Setembro"/>
    <d v="2023-09-14T00:00:00"/>
    <s v="Embu das Artes"/>
    <s v="MATERIAL DE LIMPEZA"/>
    <x v="13"/>
    <s v="Material de consumo, escritório e limpeza"/>
    <s v="422567"/>
    <n v="-6.74"/>
    <s v="Baixa de Estoque cf. Relatorio de Saidas"/>
    <m/>
  </r>
  <r>
    <s v="Setembro"/>
    <d v="2023-09-14T00:00:00"/>
    <s v="Embu das Artes"/>
    <s v="MATERIAL DE LIMPEZA"/>
    <x v="13"/>
    <s v="Material de consumo, escritório e limpeza"/>
    <s v="422567"/>
    <n v="-19.579999999999998"/>
    <s v="Baixa de Estoque cf. Relatorio de Saidas"/>
    <m/>
  </r>
  <r>
    <s v="Setembro"/>
    <d v="2023-09-14T00:00:00"/>
    <s v="Embu das Artes"/>
    <s v="MATERIAL DE LIMPEZA"/>
    <x v="13"/>
    <s v="Material de consumo, escritório e limpeza"/>
    <s v="422567"/>
    <n v="-19.88"/>
    <s v="Baixa de Estoque cf. Relatorio de Saidas"/>
    <m/>
  </r>
  <r>
    <s v="Setembro"/>
    <d v="2023-09-14T00:00:00"/>
    <s v="Embu das Artes"/>
    <s v="MATERIAL DE LIMPEZA"/>
    <x v="13"/>
    <s v="Material de consumo, escritório e limpeza"/>
    <s v="422567"/>
    <n v="-5.27"/>
    <s v="Baixa de Estoque cf. Relatorio de Saidas"/>
    <m/>
  </r>
  <r>
    <s v="Setembro"/>
    <d v="2023-09-14T00:00:00"/>
    <s v="Embu das Artes"/>
    <s v="MATERIAL DE LIMPEZA"/>
    <x v="13"/>
    <s v="Material de consumo, escritório e limpeza"/>
    <s v="422567"/>
    <n v="-0.95"/>
    <s v="Baixa de Estoque cf. Relatorio de Saidas"/>
    <m/>
  </r>
  <r>
    <s v="Setembro"/>
    <d v="2023-09-14T00:00:00"/>
    <s v="Embu das Artes"/>
    <s v="MATERIAL DE LIMPEZA"/>
    <x v="13"/>
    <s v="Material de consumo, escritório e limpeza"/>
    <s v="422567"/>
    <n v="-14.71"/>
    <s v="Baixa de Estoque cf. Relatorio de Saidas"/>
    <m/>
  </r>
  <r>
    <s v="Outubro"/>
    <d v="2023-10-06T00:00:00"/>
    <s v="Embu das Artes"/>
    <s v="MATERIAL DE LIMPEZA"/>
    <x v="13"/>
    <s v="Material de consumo, escritório e limpeza"/>
    <n v="422567"/>
    <n v="-181.55"/>
    <s v="Baixa de Estoque cf. Relatorio de Saidas"/>
    <m/>
  </r>
  <r>
    <s v="Novembro"/>
    <d v="2023-11-16T00:00:00"/>
    <s v="Embu das Artes"/>
    <s v="MATERIAL DE LIMPEZA"/>
    <x v="13"/>
    <s v="Material de consumo, escritório e limpeza"/>
    <s v="422567"/>
    <n v="-3.45"/>
    <s v="Baixa de Estoque cf. Relatorio de Saidas"/>
    <m/>
  </r>
  <r>
    <s v="Novembro"/>
    <d v="2023-11-16T00:00:00"/>
    <s v="Embu das Artes"/>
    <s v="MATERIAL DE LIMPEZA"/>
    <x v="13"/>
    <s v="Material de consumo, escritório e limpeza"/>
    <s v="422567"/>
    <n v="-29.14"/>
    <s v="Baixa de Estoque cf. Relatorio de Saidas"/>
    <m/>
  </r>
  <r>
    <s v="Janeiro"/>
    <d v="2023-01-13T00:00:00"/>
    <s v="Equipamentos E Suprimentos"/>
    <s v="MATERIAL DE LIMPEZA"/>
    <x v="13"/>
    <s v="Material de consumo, escritório e limpeza"/>
    <n v="422567"/>
    <n v="-1.9"/>
    <s v="Baixa de Estoque cf. Relatorio de Saidas"/>
    <m/>
  </r>
  <r>
    <s v="Janeiro"/>
    <d v="2023-01-13T00:00:00"/>
    <s v="Equipamentos E Suprimentos"/>
    <s v="MATERIAL DE LIMPEZA"/>
    <x v="13"/>
    <s v="Material de consumo, escritório e limpeza"/>
    <n v="422567"/>
    <n v="-4.4400000000000004"/>
    <s v="Baixa de Estoque cf. Relatorio de Saidas"/>
    <m/>
  </r>
  <r>
    <s v="Março"/>
    <d v="2023-03-01T00:00:00"/>
    <s v="Equipamentos E Suprimentos"/>
    <s v="MATERIAL DE LIMPEZA"/>
    <x v="13"/>
    <s v="Material de consumo, escritório e limpeza"/>
    <n v="422567"/>
    <n v="-6.82"/>
    <s v="Baixa de Estoque cf. Relatorio de Saidas"/>
    <m/>
  </r>
  <r>
    <s v="Março"/>
    <d v="2023-03-01T00:00:00"/>
    <s v="Equipamentos E Suprimentos"/>
    <s v="MATERIAL DE LIMPEZA"/>
    <x v="13"/>
    <s v="Material de consumo, escritório e limpeza"/>
    <n v="422567"/>
    <n v="-4.4400000000000004"/>
    <s v="Baixa de Estoque cf. Relatorio de Saidas"/>
    <m/>
  </r>
  <r>
    <s v="Março"/>
    <d v="2023-03-13T00:00:00"/>
    <s v="Equipamentos E Suprimentos"/>
    <s v="MATERIAL DE LIMPEZA"/>
    <x v="13"/>
    <s v="Material de consumo, escritório e limpeza"/>
    <n v="422567"/>
    <n v="-1.9"/>
    <s v="Baixa de Estoque cf. Relatorio de Saidas"/>
    <m/>
  </r>
  <r>
    <s v="Março"/>
    <d v="2023-03-13T00:00:00"/>
    <s v="Equipamentos E Suprimentos"/>
    <s v="MATERIAL DE LIMPEZA"/>
    <x v="13"/>
    <s v="Material de consumo, escritório e limpeza"/>
    <n v="422567"/>
    <n v="-5.69"/>
    <s v="Baixa de Estoque cf. Relatorio de Saidas"/>
    <m/>
  </r>
  <r>
    <s v="Março"/>
    <d v="2023-03-16T00:00:00"/>
    <s v="Equipamentos E Suprimentos"/>
    <s v="MATERIAL DE LIMPEZA"/>
    <x v="13"/>
    <s v="Material de consumo, escritório e limpeza"/>
    <n v="422567"/>
    <n v="-2.33"/>
    <s v="Baixa de Estoque cf. Relatório de Perda"/>
    <m/>
  </r>
  <r>
    <s v="Março"/>
    <d v="2023-03-23T00:00:00"/>
    <s v="Equipamentos E Suprimentos"/>
    <s v="MATERIAL DE LIMPEZA"/>
    <x v="13"/>
    <s v="Material de consumo, escritório e limpeza"/>
    <n v="422567"/>
    <n v="-4.4400000000000004"/>
    <s v="Baixa de Estoque cf. Relatorio de Saidas"/>
    <m/>
  </r>
  <r>
    <s v="Março"/>
    <d v="2023-03-23T00:00:00"/>
    <s v="Equipamentos E Suprimentos"/>
    <s v="MATERIAL DE LIMPEZA"/>
    <x v="13"/>
    <s v="Material de consumo, escritório e limpeza"/>
    <n v="422567"/>
    <n v="-4.79"/>
    <s v="Baixa de Estoque cf. Relatorio de Saidas"/>
    <m/>
  </r>
  <r>
    <s v="Maio"/>
    <d v="2023-05-29T00:00:00"/>
    <s v="Equipamentos E Suprimentos"/>
    <s v="MATERIAL DE LIMPEZA"/>
    <x v="13"/>
    <s v="Material de consumo, escritório e limpeza"/>
    <n v="422567"/>
    <n v="-112.56"/>
    <s v="Baixa de Estoque cf. Relatorio de Saidas"/>
    <m/>
  </r>
  <r>
    <s v="Maio"/>
    <d v="2023-05-29T00:00:00"/>
    <s v="Equipamentos E Suprimentos"/>
    <s v="MATERIAL DE LIMPEZA"/>
    <x v="13"/>
    <s v="Material de consumo, escritório e limpeza"/>
    <n v="422567"/>
    <n v="-30.73"/>
    <s v="Baixa de Estoque cf. Relatorio de Saidas"/>
    <m/>
  </r>
  <r>
    <s v="Julho"/>
    <d v="2023-07-26T00:00:00"/>
    <s v="Equipamentos E Suprimentos"/>
    <s v="MATERIAL DE LIMPEZA"/>
    <x v="13"/>
    <s v="Material de consumo, escritório e limpeza"/>
    <n v="422567"/>
    <n v="-38.49"/>
    <s v="Baixa de Estoque cf. Relatorio de Saidas"/>
    <m/>
  </r>
  <r>
    <s v="Setembro"/>
    <d v="2023-09-12T00:00:00"/>
    <s v="Equipamentos E Suprimentos"/>
    <s v="MATERIAL DE LIMPEZA"/>
    <x v="13"/>
    <s v="Material de consumo, escritório e limpeza"/>
    <s v="422567"/>
    <n v="-48.95"/>
    <s v="Baixa de Estoque cf. Relatorio de Saidas"/>
    <m/>
  </r>
  <r>
    <s v="Setembro"/>
    <d v="2023-09-12T00:00:00"/>
    <s v="Equipamentos E Suprimentos"/>
    <s v="MATERIAL DE LIMPEZA"/>
    <x v="13"/>
    <s v="Material de consumo, escritório e limpeza"/>
    <s v="422567"/>
    <n v="-1.1499999999999999"/>
    <s v="Baixa de Estoque cf. Relatorio de Saidas"/>
    <m/>
  </r>
  <r>
    <s v="Outubro"/>
    <d v="2023-10-18T00:00:00"/>
    <s v="Equipamentos E Suprimentos"/>
    <s v="MATERIAL DE LIMPEZA"/>
    <x v="13"/>
    <s v="Material de consumo, escritório e limpeza"/>
    <n v="422567"/>
    <n v="-1.1499999999999999"/>
    <s v="Baixa de Estoque cf. Relatorio de Saidas"/>
    <m/>
  </r>
  <r>
    <s v="Dezembro"/>
    <d v="2023-12-28T00:00:00"/>
    <s v="Equipamentos E Suprimentos"/>
    <s v="MATERIAL DE LIMPEZA"/>
    <x v="13"/>
    <s v="Material de consumo, escritório e limpeza"/>
    <s v="422567"/>
    <n v="-12.72"/>
    <s v="Baixa de Estoque cf. Relatorio de Saidas"/>
    <m/>
  </r>
  <r>
    <s v="Março"/>
    <d v="2023-03-16T00:00:00"/>
    <s v="Espaço Aberto Jardim Miriam"/>
    <s v="MATERIAL DE LIMPEZA"/>
    <x v="13"/>
    <s v="Material de consumo, escritório e limpeza"/>
    <n v="422567"/>
    <n v="-27"/>
    <s v="Baixa de Estoque cf. Relatorio de Saidas"/>
    <m/>
  </r>
  <r>
    <s v="Maio"/>
    <d v="2023-05-05T00:00:00"/>
    <s v="Espaço Aberto Jardim Miriam"/>
    <s v="MATERIAL DE LIMPEZA"/>
    <x v="13"/>
    <s v="Material de consumo, escritório e limpeza"/>
    <n v="422567"/>
    <n v="-7.57"/>
    <s v="Baixa de Estoque cf. Relatorio de Saidas"/>
    <m/>
  </r>
  <r>
    <s v="Setembro"/>
    <d v="2023-09-04T00:00:00"/>
    <s v="Espaço Aberto Jardim Miriam"/>
    <s v="MATERIAL DE LIMPEZA"/>
    <x v="13"/>
    <s v="Material de consumo, escritório e limpeza"/>
    <s v="422567"/>
    <n v="-19.28"/>
    <s v="Baixa de Estoque cf. Relatorio de Saidas"/>
    <m/>
  </r>
  <r>
    <s v="Setembro"/>
    <d v="2023-09-04T00:00:00"/>
    <s v="Espaço Aberto Jardim Miriam"/>
    <s v="MATERIAL DE LIMPEZA"/>
    <x v="13"/>
    <s v="Material de consumo, escritório e limpeza"/>
    <s v="422567"/>
    <n v="-22.07"/>
    <s v="Baixa de Estoque cf. Relatorio de Saidas"/>
    <m/>
  </r>
  <r>
    <s v="Outubro"/>
    <d v="2023-10-09T00:00:00"/>
    <s v="Espaço Aberto Jardim Miriam"/>
    <s v="MATERIAL DE LIMPEZA"/>
    <x v="13"/>
    <s v="Material de consumo, escritório e limpeza"/>
    <n v="422567"/>
    <n v="-14.71"/>
    <s v="Baixa de Estoque cf. Relatorio de Saidas"/>
    <m/>
  </r>
  <r>
    <s v="Dezembro"/>
    <d v="2023-12-04T00:00:00"/>
    <s v="Espaço Aberto Jardim Miriam"/>
    <s v="MATERIAL DE LIMPEZA"/>
    <x v="13"/>
    <s v="Material de consumo, escritório e limpeza"/>
    <s v="422567"/>
    <n v="-11.3"/>
    <s v="Baixa de Estoque cf. Relatorio de Saidas"/>
    <m/>
  </r>
  <r>
    <s v="Março"/>
    <d v="2023-03-14T00:00:00"/>
    <s v="Inácio Monteiro"/>
    <s v="MATERIAL DE LIMPEZA"/>
    <x v="13"/>
    <s v="Material de consumo, escritório e limpeza"/>
    <n v="422567"/>
    <n v="-3.8"/>
    <s v="Baixa de Estoque cf. Relatorio de Saidas"/>
    <m/>
  </r>
  <r>
    <s v="Março"/>
    <d v="2023-03-14T00:00:00"/>
    <s v="Inácio Monteiro"/>
    <s v="MATERIAL DE LIMPEZA"/>
    <x v="13"/>
    <s v="Material de consumo, escritório e limpeza"/>
    <n v="422567"/>
    <n v="-4.79"/>
    <s v="Baixa de Estoque cf. Relatorio de Saidas"/>
    <m/>
  </r>
  <r>
    <s v="Março"/>
    <d v="2023-03-14T00:00:00"/>
    <s v="Inácio Monteiro"/>
    <s v="MATERIAL DE LIMPEZA"/>
    <x v="13"/>
    <s v="Material de consumo, escritório e limpeza"/>
    <n v="422567"/>
    <n v="-6.82"/>
    <s v="Baixa de Estoque cf. Relatorio de Saidas"/>
    <m/>
  </r>
  <r>
    <s v="Março"/>
    <d v="2023-03-14T00:00:00"/>
    <s v="Inácio Monteiro"/>
    <s v="MATERIAL DE LIMPEZA"/>
    <x v="13"/>
    <s v="Material de consumo, escritório e limpeza"/>
    <n v="422567"/>
    <n v="-2.85"/>
    <s v="Baixa de Estoque cf. Relatorio de Saidas"/>
    <m/>
  </r>
  <r>
    <s v="Março"/>
    <d v="2023-03-14T00:00:00"/>
    <s v="Inácio Monteiro"/>
    <s v="MATERIAL DE LIMPEZA"/>
    <x v="13"/>
    <s v="Material de consumo, escritório e limpeza"/>
    <n v="422567"/>
    <n v="-2.33"/>
    <s v="Baixa de Estoque cf. Relatorio de Saidas"/>
    <m/>
  </r>
  <r>
    <s v="Junho"/>
    <d v="2023-06-13T00:00:00"/>
    <s v="Inácio Monteiro"/>
    <s v="MATERIAL DE LIMPEZA"/>
    <x v="13"/>
    <s v="Material de consumo, escritório e limpeza"/>
    <n v="422567"/>
    <n v="-9.57"/>
    <s v="Baixa de Estoque cf. Relatorio de Saidas"/>
    <m/>
  </r>
  <r>
    <s v="Junho"/>
    <d v="2023-06-13T00:00:00"/>
    <s v="Inácio Monteiro"/>
    <s v="MATERIAL DE LIMPEZA"/>
    <x v="13"/>
    <s v="Material de consumo, escritório e limpeza"/>
    <n v="422567"/>
    <n v="-5.01"/>
    <s v="Baixa de Estoque cf. Relatorio de Saidas"/>
    <m/>
  </r>
  <r>
    <s v="Junho"/>
    <d v="2023-06-13T00:00:00"/>
    <s v="Inácio Monteiro"/>
    <s v="MATERIAL DE LIMPEZA"/>
    <x v="13"/>
    <s v="Material de consumo, escritório e limpeza"/>
    <n v="422567"/>
    <n v="-5.69"/>
    <s v="Baixa de Estoque cf. Relatorio de Saidas"/>
    <m/>
  </r>
  <r>
    <s v="Junho"/>
    <d v="2023-06-13T00:00:00"/>
    <s v="Inácio Monteiro"/>
    <s v="MATERIAL DE LIMPEZA"/>
    <x v="13"/>
    <s v="Material de consumo, escritório e limpeza"/>
    <n v="422567"/>
    <n v="-1.9"/>
    <s v="Baixa de Estoque cf. Relatorio de Saidas"/>
    <m/>
  </r>
  <r>
    <s v="Julho"/>
    <d v="2023-07-04T00:00:00"/>
    <s v="Inácio Monteiro"/>
    <s v="MATERIAL DE LIMPEZA"/>
    <x v="13"/>
    <s v="Material de consumo, escritório e limpeza"/>
    <n v="422567"/>
    <n v="-3.36"/>
    <s v="Baixa de Estoque cf. Relatorio de Saidas"/>
    <m/>
  </r>
  <r>
    <s v="Agosto"/>
    <d v="2023-08-03T00:00:00"/>
    <s v="Inácio Monteiro"/>
    <s v="MATERIAL DE LIMPEZA"/>
    <x v="13"/>
    <s v="Material de consumo, escritório e limpeza"/>
    <n v="422567"/>
    <n v="-30.2"/>
    <s v="Baixa de Estoque cf. Relatorio de Saidas"/>
    <m/>
  </r>
  <r>
    <s v="Maio"/>
    <d v="2023-05-05T00:00:00"/>
    <s v="Jambeiro"/>
    <s v="MATERIAL DE LIMPEZA"/>
    <x v="13"/>
    <s v="Material de consumo, escritório e limpeza"/>
    <n v="422567"/>
    <n v="-7.51"/>
    <s v="Baixa de Estoque cf. Relatorio de Saidas"/>
    <m/>
  </r>
  <r>
    <s v="Maio"/>
    <d v="2023-05-05T00:00:00"/>
    <s v="Jambeiro"/>
    <s v="MATERIAL DE LIMPEZA"/>
    <x v="13"/>
    <s v="Material de consumo, escritório e limpeza"/>
    <n v="422567"/>
    <n v="-2.85"/>
    <s v="Baixa de Estoque cf. Relatorio de Saidas"/>
    <m/>
  </r>
  <r>
    <s v="Junho"/>
    <d v="2023-06-13T00:00:00"/>
    <s v="Jambeiro"/>
    <s v="MATERIAL DE LIMPEZA"/>
    <x v="13"/>
    <s v="Material de consumo, escritório e limpeza"/>
    <n v="422567"/>
    <n v="-4.79"/>
    <s v="Baixa de Estoque cf. Relatorio de Saidas"/>
    <m/>
  </r>
  <r>
    <s v="Junho"/>
    <d v="2023-06-13T00:00:00"/>
    <s v="Jambeiro"/>
    <s v="MATERIAL DE LIMPEZA"/>
    <x v="13"/>
    <s v="Material de consumo, escritório e limpeza"/>
    <n v="422567"/>
    <n v="-5"/>
    <s v="Baixa de Estoque cf. Relatorio de Saidas"/>
    <m/>
  </r>
  <r>
    <s v="Junho"/>
    <d v="2023-06-13T00:00:00"/>
    <s v="Jambeiro"/>
    <s v="MATERIAL DE LIMPEZA"/>
    <x v="13"/>
    <s v="Material de consumo, escritório e limpeza"/>
    <n v="422567"/>
    <n v="-2.85"/>
    <s v="Baixa de Estoque cf. Relatorio de Saidas"/>
    <m/>
  </r>
  <r>
    <s v="Julho"/>
    <d v="2023-07-04T00:00:00"/>
    <s v="Jambeiro"/>
    <s v="MATERIAL DE LIMPEZA"/>
    <x v="13"/>
    <s v="Material de consumo, escritório e limpeza"/>
    <n v="422567"/>
    <n v="-8.08"/>
    <s v="Baixa de Estoque cf. Relatorio de Saidas"/>
    <m/>
  </r>
  <r>
    <s v="Julho"/>
    <d v="2023-07-31T00:00:00"/>
    <s v="Jambeiro"/>
    <s v="MATERIAL DE LIMPEZA"/>
    <x v="13"/>
    <s v="Material de consumo, escritório e limpeza"/>
    <n v="422567"/>
    <n v="-38"/>
    <s v="Baixa de Estoque cf. Relatorio de Saidas"/>
    <m/>
  </r>
  <r>
    <s v="Julho"/>
    <d v="2023-07-31T00:00:00"/>
    <s v="Jambeiro"/>
    <s v="MATERIAL DE LIMPEZA"/>
    <x v="13"/>
    <s v="Material de consumo, escritório e limpeza"/>
    <n v="422567"/>
    <n v="-216"/>
    <s v="Baixa de Estoque cf. Relatorio de Saidas"/>
    <m/>
  </r>
  <r>
    <s v="Agosto"/>
    <d v="2023-08-09T00:00:00"/>
    <s v="Jambeiro"/>
    <s v="MATERIAL DE LIMPEZA"/>
    <x v="13"/>
    <s v="Material de consumo, escritório e limpeza"/>
    <n v="422567"/>
    <n v="-7.45"/>
    <s v="Baixa de Estoque cf. Relatorio de Saidas"/>
    <m/>
  </r>
  <r>
    <s v="Agosto"/>
    <d v="2023-08-09T00:00:00"/>
    <s v="Jambeiro"/>
    <s v="MATERIAL DE LIMPEZA"/>
    <x v="13"/>
    <s v="Material de consumo, escritório e limpeza"/>
    <n v="422567"/>
    <n v="-5.0199999999999996"/>
    <s v="Baixa de Estoque cf. Relatorio de Saidas"/>
    <m/>
  </r>
  <r>
    <s v="Agosto"/>
    <d v="2023-08-09T00:00:00"/>
    <s v="Jambeiro"/>
    <s v="MATERIAL DE LIMPEZA"/>
    <x v="13"/>
    <s v="Material de consumo, escritório e limpeza"/>
    <n v="422567"/>
    <n v="-2.86"/>
    <s v="Baixa de Estoque cf. Relatorio de Saidas"/>
    <m/>
  </r>
  <r>
    <s v="Setembro"/>
    <d v="2023-09-11T00:00:00"/>
    <s v="Jambeiro"/>
    <s v="MATERIAL DE LIMPEZA"/>
    <x v="13"/>
    <s v="Material de consumo, escritório e limpeza"/>
    <s v="422567"/>
    <n v="-22.07"/>
    <s v="Baixa de Estoque cf. Relatorio de Saidas"/>
    <m/>
  </r>
  <r>
    <s v="Setembro"/>
    <d v="2023-09-11T00:00:00"/>
    <s v="Jambeiro"/>
    <s v="MATERIAL DE LIMPEZA"/>
    <x v="13"/>
    <s v="Material de consumo, escritório e limpeza"/>
    <s v="422567"/>
    <n v="-5.75"/>
    <s v="Baixa de Estoque cf. Relatorio de Saidas"/>
    <m/>
  </r>
  <r>
    <s v="Setembro"/>
    <d v="2023-09-11T00:00:00"/>
    <s v="Jambeiro"/>
    <s v="MATERIAL DE LIMPEZA"/>
    <x v="13"/>
    <s v="Material de consumo, escritório e limpeza"/>
    <s v="422567"/>
    <n v="-5.01"/>
    <s v="Baixa de Estoque cf. Relatorio de Saidas"/>
    <m/>
  </r>
  <r>
    <s v="Novembro"/>
    <d v="2023-11-16T00:00:00"/>
    <s v="Jambeiro"/>
    <s v="MATERIAL DE LIMPEZA"/>
    <x v="13"/>
    <s v="Material de consumo, escritório e limpeza"/>
    <s v="422567"/>
    <n v="-5.27"/>
    <s v="Baixa de Estoque cf. Relatorio de Saidas"/>
    <m/>
  </r>
  <r>
    <s v="Novembro"/>
    <d v="2023-11-16T00:00:00"/>
    <s v="Jambeiro"/>
    <s v="MATERIAL DE LIMPEZA"/>
    <x v="13"/>
    <s v="Material de consumo, escritório e limpeza"/>
    <s v="422567"/>
    <n v="-19.43"/>
    <s v="Baixa de Estoque cf. Relatorio de Saidas"/>
    <m/>
  </r>
  <r>
    <s v="Novembro"/>
    <d v="2023-11-16T00:00:00"/>
    <s v="Jambeiro"/>
    <s v="MATERIAL DE LIMPEZA"/>
    <x v="13"/>
    <s v="Material de consumo, escritório e limpeza"/>
    <s v="422567"/>
    <n v="-2.64"/>
    <s v="Baixa de Estoque cf. Relatorio de Saidas"/>
    <m/>
  </r>
  <r>
    <s v="Outubro"/>
    <d v="2023-10-09T00:00:00"/>
    <s v="Jardim Paulistano"/>
    <s v="MATERIAL DE LIMPEZA"/>
    <x v="13"/>
    <s v="Material de consumo, escritório e limpeza"/>
    <n v="422567"/>
    <n v="-1.91"/>
    <s v="Baixa de Estoque cf. Relatorio de Saidas"/>
    <m/>
  </r>
  <r>
    <s v="Outubro"/>
    <d v="2023-10-09T00:00:00"/>
    <s v="Jardim Paulistano"/>
    <s v="MATERIAL DE LIMPEZA"/>
    <x v="13"/>
    <s v="Material de consumo, escritório e limpeza"/>
    <n v="422567"/>
    <n v="-5.27"/>
    <s v="Baixa de Estoque cf. Relatorio de Saidas"/>
    <m/>
  </r>
  <r>
    <s v="Outubro"/>
    <d v="2023-10-09T00:00:00"/>
    <s v="Jardim Paulistano"/>
    <s v="MATERIAL DE LIMPEZA"/>
    <x v="13"/>
    <s v="Material de consumo, escritório e limpeza"/>
    <n v="422567"/>
    <n v="-10.37"/>
    <s v="Baixa de Estoque cf. Relatorio de Saidas"/>
    <m/>
  </r>
  <r>
    <s v="Outubro"/>
    <d v="2023-10-09T00:00:00"/>
    <s v="Jardim Paulistano"/>
    <s v="MATERIAL DE LIMPEZA"/>
    <x v="13"/>
    <s v="Material de consumo, escritório e limpeza"/>
    <n v="422567"/>
    <n v="-14.71"/>
    <s v="Baixa de Estoque cf. Relatorio de Saidas"/>
    <m/>
  </r>
  <r>
    <s v="Outubro"/>
    <d v="2023-10-09T00:00:00"/>
    <s v="Jardim Paulistano"/>
    <s v="MATERIAL DE LIMPEZA"/>
    <x v="13"/>
    <s v="Material de consumo, escritório e limpeza"/>
    <n v="422567"/>
    <n v="-6.9"/>
    <s v="Baixa de Estoque cf. Relatorio de Saidas"/>
    <m/>
  </r>
  <r>
    <s v="Janeiro"/>
    <d v="2023-01-31T00:00:00"/>
    <s v="Júlio Prestes"/>
    <s v="MATERIAL DE LIMPEZA"/>
    <x v="13"/>
    <s v="Material de consumo, escritório e limpeza"/>
    <n v="422567"/>
    <n v="-577.11"/>
    <s v="Baixa de Estoque cf. Relatorio de Saidas"/>
    <m/>
  </r>
  <r>
    <s v="Janeiro"/>
    <d v="2023-01-31T00:00:00"/>
    <s v="Júlio Prestes"/>
    <s v="MATERIAL DE LIMPEZA"/>
    <x v="13"/>
    <s v="Material de consumo, escritório e limpeza"/>
    <n v="422567"/>
    <n v="-39.07"/>
    <s v="Baixa de Estoque cf. Relatorio de Saidas"/>
    <m/>
  </r>
  <r>
    <s v="Janeiro"/>
    <d v="2023-01-31T00:00:00"/>
    <s v="Júlio Prestes"/>
    <s v="MATERIAL DE LIMPEZA"/>
    <x v="13"/>
    <s v="Material de consumo, escritório e limpeza"/>
    <n v="422567"/>
    <n v="-1715.34"/>
    <s v="Baixa de Estoque cf. Relatorio de Saidas"/>
    <m/>
  </r>
  <r>
    <s v="Janeiro"/>
    <d v="2023-01-31T00:00:00"/>
    <s v="Júlio Prestes"/>
    <s v="MATERIAL DE LIMPEZA"/>
    <x v="13"/>
    <s v="Material de consumo, escritório e limpeza"/>
    <n v="422567"/>
    <n v="-303.77999999999997"/>
    <s v="Baixa de Estoque cf. Relatorio de Saidas"/>
    <m/>
  </r>
  <r>
    <s v="Fevereiro"/>
    <d v="2023-02-14T00:00:00"/>
    <s v="Júlio Prestes"/>
    <s v="MATERIAL DE LIMPEZA"/>
    <x v="13"/>
    <s v="Material de consumo, escritório e limpeza"/>
    <n v="422567"/>
    <n v="-4.74"/>
    <s v="Baixa de Estoque cf. Relatorio de Saidas"/>
    <m/>
  </r>
  <r>
    <s v="Fevereiro"/>
    <d v="2023-02-14T00:00:00"/>
    <s v="Júlio Prestes"/>
    <s v="MATERIAL DE LIMPEZA"/>
    <x v="13"/>
    <s v="Material de consumo, escritório e limpeza"/>
    <n v="422567"/>
    <n v="-11.66"/>
    <s v="Baixa de Estoque cf. Relatorio de Saidas"/>
    <m/>
  </r>
  <r>
    <s v="Fevereiro"/>
    <d v="2023-02-14T00:00:00"/>
    <s v="Júlio Prestes"/>
    <s v="MATERIAL DE LIMPEZA"/>
    <x v="13"/>
    <s v="Material de consumo, escritório e limpeza"/>
    <n v="422567"/>
    <n v="-5.69"/>
    <s v="Baixa de Estoque cf. Relatorio de Saidas"/>
    <m/>
  </r>
  <r>
    <s v="Março"/>
    <d v="2023-03-09T00:00:00"/>
    <s v="Júlio Prestes"/>
    <s v="MATERIAL DE LIMPEZA"/>
    <x v="13"/>
    <s v="Material de consumo, escritório e limpeza"/>
    <n v="422567"/>
    <n v="-151.86000000000001"/>
    <s v="Baixa de Estoque cf. Relatorio de Saidas"/>
    <m/>
  </r>
  <r>
    <s v="Março"/>
    <d v="2023-03-09T00:00:00"/>
    <s v="Júlio Prestes"/>
    <s v="MATERIAL DE LIMPEZA"/>
    <x v="13"/>
    <s v="Material de consumo, escritório e limpeza"/>
    <n v="422567"/>
    <n v="-13.02"/>
    <s v="Baixa de Estoque cf. Relatorio de Saidas"/>
    <m/>
  </r>
  <r>
    <s v="Março"/>
    <d v="2023-03-09T00:00:00"/>
    <s v="Júlio Prestes"/>
    <s v="MATERIAL DE LIMPEZA"/>
    <x v="13"/>
    <s v="Material de consumo, escritório e limpeza"/>
    <n v="422567"/>
    <n v="-63.84"/>
    <s v="Baixa de Estoque cf. Relatorio de Saidas"/>
    <m/>
  </r>
  <r>
    <s v="Março"/>
    <d v="2023-03-09T00:00:00"/>
    <s v="Júlio Prestes"/>
    <s v="MATERIAL DE LIMPEZA"/>
    <x v="13"/>
    <s v="Material de consumo, escritório e limpeza"/>
    <n v="422567"/>
    <n v="-2.85"/>
    <s v="Baixa de Estoque cf. Relatorio de Saidas"/>
    <m/>
  </r>
  <r>
    <s v="Março"/>
    <d v="2023-03-09T00:00:00"/>
    <s v="Júlio Prestes"/>
    <s v="MATERIAL DE LIMPEZA"/>
    <x v="13"/>
    <s v="Material de consumo, escritório e limpeza"/>
    <n v="422567"/>
    <n v="-9.5"/>
    <s v="Baixa de Estoque cf. Relatorio de Saidas"/>
    <m/>
  </r>
  <r>
    <s v="Março"/>
    <d v="2023-03-09T00:00:00"/>
    <s v="Júlio Prestes"/>
    <s v="MATERIAL DE LIMPEZA"/>
    <x v="13"/>
    <s v="Material de consumo, escritório e limpeza"/>
    <n v="422567"/>
    <n v="-6.82"/>
    <s v="Baixa de Estoque cf. Relatorio de Saidas"/>
    <m/>
  </r>
  <r>
    <s v="Março"/>
    <d v="2023-03-14T00:00:00"/>
    <s v="Júlio Prestes"/>
    <s v="MATERIAL DE LIMPEZA"/>
    <x v="13"/>
    <s v="Material de consumo, escritório e limpeza"/>
    <n v="422567"/>
    <n v="-203.96"/>
    <s v="Baixa de Estoque cf. Relatorio de Saidas"/>
    <m/>
  </r>
  <r>
    <s v="Março"/>
    <d v="2023-03-31T00:00:00"/>
    <s v="Júlio Prestes"/>
    <s v="MATERIAL DE LIMPEZA"/>
    <x v="13"/>
    <s v="Material de consumo, escritório e limpeza"/>
    <n v="422567"/>
    <n v="-313.16000000000003"/>
    <s v="Baixa de Estoque cf. Relatorio de Saidas"/>
    <m/>
  </r>
  <r>
    <s v="Março"/>
    <d v="2023-03-31T00:00:00"/>
    <s v="Júlio Prestes"/>
    <s v="MATERIAL DE LIMPEZA"/>
    <x v="13"/>
    <s v="Material de consumo, escritório e limpeza"/>
    <n v="422567"/>
    <n v="-70.78"/>
    <s v="Baixa de Estoque cf. Relatorio de Saidas"/>
    <m/>
  </r>
  <r>
    <s v="Março"/>
    <d v="2023-03-31T00:00:00"/>
    <s v="Júlio Prestes"/>
    <s v="MATERIAL DE LIMPEZA"/>
    <x v="13"/>
    <s v="Material de consumo, escritório e limpeza"/>
    <n v="422567"/>
    <n v="-453.69"/>
    <s v="Baixa de Estoque cf. Relatorio de Saidas"/>
    <m/>
  </r>
  <r>
    <s v="Março"/>
    <d v="2023-03-31T00:00:00"/>
    <s v="Júlio Prestes"/>
    <s v="MATERIAL DE LIMPEZA"/>
    <x v="13"/>
    <s v="Material de consumo, escritório e limpeza"/>
    <n v="422567"/>
    <n v="-364.62"/>
    <s v="Baixa de Estoque cf. Relatorio de Saidas"/>
    <m/>
  </r>
  <r>
    <s v="Março"/>
    <d v="2023-03-31T00:00:00"/>
    <s v="Júlio Prestes"/>
    <s v="MATERIAL DE LIMPEZA"/>
    <x v="13"/>
    <s v="Material de consumo, escritório e limpeza"/>
    <n v="422567"/>
    <n v="-53.02"/>
    <s v="Baixa de Estoque cf. Relatorio de Saidas"/>
    <m/>
  </r>
  <r>
    <s v="Abril"/>
    <d v="2023-04-24T00:00:00"/>
    <s v="Júlio Prestes"/>
    <s v="MATERIAL DE LIMPEZA"/>
    <x v="13"/>
    <s v="Material de consumo, escritório e limpeza"/>
    <n v="422567"/>
    <n v="-469.73"/>
    <s v="Baixa de Estoque cf. Relatorio de Saidas"/>
    <m/>
  </r>
  <r>
    <s v="Abril"/>
    <d v="2023-04-24T00:00:00"/>
    <s v="Júlio Prestes"/>
    <s v="MATERIAL DE LIMPEZA"/>
    <x v="13"/>
    <s v="Material de consumo, escritório e limpeza"/>
    <n v="422567"/>
    <n v="-212.33"/>
    <s v="Baixa de Estoque cf. Relatorio de Saidas"/>
    <m/>
  </r>
  <r>
    <s v="Abril"/>
    <d v="2023-04-24T00:00:00"/>
    <s v="Júlio Prestes"/>
    <s v="MATERIAL DE LIMPEZA"/>
    <x v="13"/>
    <s v="Material de consumo, escritório e limpeza"/>
    <n v="422567"/>
    <n v="-1361.07"/>
    <s v="Baixa de Estoque cf. Relatorio de Saidas"/>
    <m/>
  </r>
  <r>
    <s v="Abril"/>
    <d v="2023-04-27T00:00:00"/>
    <s v="Júlio Prestes"/>
    <s v="MATERIAL DE LIMPEZA"/>
    <x v="13"/>
    <s v="Material de consumo, escritório e limpeza"/>
    <n v="422567"/>
    <n v="-486.16"/>
    <s v="Baixa de Estoque cf. Relatorio de Saidas"/>
    <m/>
  </r>
  <r>
    <s v="Abril"/>
    <d v="2023-04-27T00:00:00"/>
    <s v="Júlio Prestes"/>
    <s v="MATERIAL DE LIMPEZA"/>
    <x v="13"/>
    <s v="Material de consumo, escritório e limpeza"/>
    <n v="422567"/>
    <n v="-4.74"/>
    <s v="Baixa de Estoque cf. Relatorio de Saidas"/>
    <m/>
  </r>
  <r>
    <s v="Abril"/>
    <d v="2023-04-27T00:00:00"/>
    <s v="Júlio Prestes"/>
    <s v="MATERIAL DE LIMPEZA"/>
    <x v="13"/>
    <s v="Material de consumo, escritório e limpeza"/>
    <n v="422567"/>
    <n v="-10.01"/>
    <s v="Baixa de Estoque cf. Relatorio de Saidas"/>
    <m/>
  </r>
  <r>
    <s v="Abril"/>
    <d v="2023-04-28T00:00:00"/>
    <s v="Júlio Prestes"/>
    <s v="MATERIAL DE LIMPEZA"/>
    <x v="13"/>
    <s v="Material de consumo, escritório e limpeza"/>
    <n v="422567"/>
    <n v="-127.68"/>
    <s v="Baixa de Estoque cf. Relatorio de Saidas"/>
    <m/>
  </r>
  <r>
    <s v="Maio"/>
    <d v="2023-05-05T00:00:00"/>
    <s v="Júlio Prestes"/>
    <s v="MATERIAL DE LIMPEZA"/>
    <x v="13"/>
    <s v="Material de consumo, escritório e limpeza"/>
    <n v="422567"/>
    <n v="-4.79"/>
    <s v="Baixa de Estoque cf. Relatorio de Saidas"/>
    <m/>
  </r>
  <r>
    <s v="Maio"/>
    <d v="2023-05-05T00:00:00"/>
    <s v="Júlio Prestes"/>
    <s v="MATERIAL DE LIMPEZA"/>
    <x v="13"/>
    <s v="Material de consumo, escritório e limpeza"/>
    <n v="422567"/>
    <n v="-17.670000000000002"/>
    <s v="Baixa de Estoque cf. Relatorio de Saidas"/>
    <m/>
  </r>
  <r>
    <s v="Maio"/>
    <d v="2023-05-05T00:00:00"/>
    <s v="Júlio Prestes"/>
    <s v="MATERIAL DE LIMPEZA"/>
    <x v="13"/>
    <s v="Material de consumo, escritório e limpeza"/>
    <n v="422567"/>
    <n v="-63.84"/>
    <s v="Baixa de Estoque cf. Relatorio de Saidas"/>
    <m/>
  </r>
  <r>
    <s v="Maio"/>
    <d v="2023-05-05T00:00:00"/>
    <s v="Júlio Prestes"/>
    <s v="MATERIAL DE LIMPEZA"/>
    <x v="13"/>
    <s v="Material de consumo, escritório e limpeza"/>
    <n v="422567"/>
    <n v="-11.35"/>
    <s v="Baixa de Estoque cf. Relatorio de Saidas"/>
    <m/>
  </r>
  <r>
    <s v="Maio"/>
    <d v="2023-05-05T00:00:00"/>
    <s v="Júlio Prestes"/>
    <s v="MATERIAL DE LIMPEZA"/>
    <x v="13"/>
    <s v="Material de consumo, escritório e limpeza"/>
    <n v="422567"/>
    <n v="-17.059999999999999"/>
    <s v="Baixa de Estoque cf. Relatorio de Saidas"/>
    <m/>
  </r>
  <r>
    <s v="Junho"/>
    <d v="2023-06-01T00:00:00"/>
    <s v="Júlio Prestes"/>
    <s v="MATERIAL DE LIMPEZA"/>
    <x v="13"/>
    <s v="Material de consumo, escritório e limpeza"/>
    <n v="422567"/>
    <n v="-469.73"/>
    <s v="Baixa de Estoque cf. Relatorio de Saidas"/>
    <m/>
  </r>
  <r>
    <s v="Junho"/>
    <d v="2023-06-01T00:00:00"/>
    <s v="Júlio Prestes"/>
    <s v="MATERIAL DE LIMPEZA"/>
    <x v="13"/>
    <s v="Material de consumo, escritório e limpeza"/>
    <n v="422567"/>
    <n v="-453.69"/>
    <s v="Baixa de Estoque cf. Relatorio de Saidas"/>
    <m/>
  </r>
  <r>
    <s v="Junho"/>
    <d v="2023-06-01T00:00:00"/>
    <s v="Júlio Prestes"/>
    <s v="MATERIAL DE LIMPEZA"/>
    <x v="13"/>
    <s v="Material de consumo, escritório e limpeza"/>
    <n v="422567"/>
    <n v="-127.68"/>
    <s v="Baixa de Estoque cf. Relatorio de Saidas"/>
    <m/>
  </r>
  <r>
    <s v="Junho"/>
    <d v="2023-06-12T00:00:00"/>
    <s v="Júlio Prestes"/>
    <s v="MATERIAL DE LIMPEZA"/>
    <x v="13"/>
    <s v="Material de consumo, escritório e limpeza"/>
    <n v="422567"/>
    <n v="-9.57"/>
    <s v="Baixa de Estoque cf. Relatorio de Saidas"/>
    <m/>
  </r>
  <r>
    <s v="Junho"/>
    <d v="2023-06-12T00:00:00"/>
    <s v="Júlio Prestes"/>
    <s v="MATERIAL DE LIMPEZA"/>
    <x v="13"/>
    <s v="Material de consumo, escritório e limpeza"/>
    <n v="422567"/>
    <n v="-5.01"/>
    <s v="Baixa de Estoque cf. Relatorio de Saidas"/>
    <m/>
  </r>
  <r>
    <s v="Junho"/>
    <d v="2023-06-23T00:00:00"/>
    <s v="Júlio Prestes"/>
    <s v="MATERIAL DE LIMPEZA"/>
    <x v="13"/>
    <s v="Material de consumo, escritório e limpeza"/>
    <n v="422567"/>
    <n v="-646.53"/>
    <s v="Baixa de Estoque cf. Relatorio de Saidas"/>
    <m/>
  </r>
  <r>
    <s v="Junho"/>
    <d v="2023-06-23T00:00:00"/>
    <s v="Júlio Prestes"/>
    <s v="MATERIAL DE LIMPEZA"/>
    <x v="13"/>
    <s v="Material de consumo, escritório e limpeza"/>
    <n v="422567"/>
    <n v="-308.98"/>
    <s v="Baixa de Estoque cf. Relatorio de Saidas"/>
    <m/>
  </r>
  <r>
    <s v="Junho"/>
    <d v="2023-06-28T00:00:00"/>
    <s v="Júlio Prestes"/>
    <s v="MATERIAL DE LIMPEZA"/>
    <x v="13"/>
    <s v="Material de consumo, escritório e limpeza"/>
    <n v="422567"/>
    <n v="-346.92"/>
    <s v="Baixa de Estoque cf. Relatorio de Saidas"/>
    <m/>
  </r>
  <r>
    <s v="Julho"/>
    <d v="2023-07-04T00:00:00"/>
    <s v="Júlio Prestes"/>
    <s v="MATERIAL DE LIMPEZA"/>
    <x v="13"/>
    <s v="Material de consumo, escritório e limpeza"/>
    <n v="422567"/>
    <n v="-8.08"/>
    <s v="Baixa de Estoque cf. Relatorio de Saidas"/>
    <m/>
  </r>
  <r>
    <s v="Julho"/>
    <d v="2023-07-10T00:00:00"/>
    <s v="Júlio Prestes"/>
    <s v="MATERIAL DE LIMPEZA"/>
    <x v="13"/>
    <s v="Material de consumo, escritório e limpeza"/>
    <n v="422567"/>
    <n v="-7.45"/>
    <s v="Baixa de Estoque cf. Relatorio de Saidas"/>
    <m/>
  </r>
  <r>
    <s v="Julho"/>
    <d v="2023-07-10T00:00:00"/>
    <s v="Júlio Prestes"/>
    <s v="MATERIAL DE LIMPEZA"/>
    <x v="13"/>
    <s v="Material de consumo, escritório e limpeza"/>
    <n v="422567"/>
    <n v="-5.83"/>
    <s v="Baixa de Estoque cf. Relatorio de Saidas"/>
    <m/>
  </r>
  <r>
    <s v="Julho"/>
    <d v="2023-07-10T00:00:00"/>
    <s v="Júlio Prestes"/>
    <s v="MATERIAL DE LIMPEZA"/>
    <x v="13"/>
    <s v="Material de consumo, escritório e limpeza"/>
    <n v="422567"/>
    <n v="-17.670000000000002"/>
    <s v="Baixa de Estoque cf. Relatorio de Saidas"/>
    <m/>
  </r>
  <r>
    <s v="Julho"/>
    <d v="2023-07-10T00:00:00"/>
    <s v="Júlio Prestes"/>
    <s v="MATERIAL DE LIMPEZA"/>
    <x v="13"/>
    <s v="Material de consumo, escritório e limpeza"/>
    <n v="422567"/>
    <n v="-63.84"/>
    <s v="Baixa de Estoque cf. Relatorio de Saidas"/>
    <m/>
  </r>
  <r>
    <s v="Julho"/>
    <d v="2023-07-10T00:00:00"/>
    <s v="Júlio Prestes"/>
    <s v="MATERIAL DE LIMPEZA"/>
    <x v="13"/>
    <s v="Material de consumo, escritório e limpeza"/>
    <n v="422567"/>
    <n v="-12.12"/>
    <s v="Baixa de Estoque cf. Relatorio de Saidas"/>
    <m/>
  </r>
  <r>
    <s v="Agosto"/>
    <d v="2023-08-02T00:00:00"/>
    <s v="Júlio Prestes"/>
    <s v="MATERIAL DE LIMPEZA"/>
    <x v="13"/>
    <s v="Material de consumo, escritório e limpeza"/>
    <n v="422567"/>
    <n v="-260.19"/>
    <s v="Baixa de Estoque cf. Relatorio de Saidas"/>
    <m/>
  </r>
  <r>
    <s v="Agosto"/>
    <d v="2023-08-02T00:00:00"/>
    <s v="Júlio Prestes"/>
    <s v="MATERIAL DE LIMPEZA"/>
    <x v="13"/>
    <s v="Material de consumo, escritório e limpeza"/>
    <n v="422567"/>
    <n v="-88.28"/>
    <s v="Baixa de Estoque cf. Relatorio de Saidas"/>
    <m/>
  </r>
  <r>
    <s v="Agosto"/>
    <d v="2023-08-22T00:00:00"/>
    <s v="Júlio Prestes"/>
    <s v="MATERIAL DE LIMPEZA"/>
    <x v="13"/>
    <s v="Material de consumo, escritório e limpeza"/>
    <n v="422567"/>
    <n v="-490.12"/>
    <s v="Baixa de Estoque cf. Relatorio de Saidas"/>
    <m/>
  </r>
  <r>
    <s v="Agosto"/>
    <d v="2023-08-22T00:00:00"/>
    <s v="Júlio Prestes"/>
    <s v="MATERIAL DE LIMPEZA"/>
    <x v="13"/>
    <s v="Material de consumo, escritório e limpeza"/>
    <n v="422567"/>
    <n v="-220.7"/>
    <s v="Baixa de Estoque cf. Relatorio de Saidas"/>
    <m/>
  </r>
  <r>
    <s v="Agosto"/>
    <d v="2023-08-22T00:00:00"/>
    <s v="Júlio Prestes"/>
    <s v="MATERIAL DE LIMPEZA"/>
    <x v="13"/>
    <s v="Material de consumo, escritório e limpeza"/>
    <n v="422567"/>
    <n v="-174"/>
    <s v="Baixa de Estoque cf. Relatorio de Saidas"/>
    <m/>
  </r>
  <r>
    <s v="Setembro"/>
    <d v="2023-09-04T00:00:00"/>
    <s v="Júlio Prestes"/>
    <s v="MATERIAL DE LIMPEZA"/>
    <x v="13"/>
    <s v="Material de consumo, escritório e limpeza"/>
    <s v="422567"/>
    <n v="-13.8"/>
    <s v="Baixa de Estoque cf. Relatorio de Saidas"/>
    <m/>
  </r>
  <r>
    <s v="Setembro"/>
    <d v="2023-09-04T00:00:00"/>
    <s v="Júlio Prestes"/>
    <s v="MATERIAL DE LIMPEZA"/>
    <x v="13"/>
    <s v="Material de consumo, escritório e limpeza"/>
    <s v="422567"/>
    <n v="-36.78"/>
    <s v="Baixa de Estoque cf. Relatorio de Saidas"/>
    <m/>
  </r>
  <r>
    <s v="Setembro"/>
    <d v="2023-09-04T00:00:00"/>
    <s v="Júlio Prestes"/>
    <s v="MATERIAL DE LIMPEZA"/>
    <x v="13"/>
    <s v="Material de consumo, escritório e limpeza"/>
    <s v="422567"/>
    <n v="-7.45"/>
    <s v="Baixa de Estoque cf. Relatorio de Saidas"/>
    <m/>
  </r>
  <r>
    <s v="Setembro"/>
    <d v="2023-09-04T00:00:00"/>
    <s v="Júlio Prestes"/>
    <s v="MATERIAL DE LIMPEZA"/>
    <x v="13"/>
    <s v="Material de consumo, escritório e limpeza"/>
    <s v="422567"/>
    <n v="-3.82"/>
    <s v="Baixa de Estoque cf. Relatorio de Saidas"/>
    <m/>
  </r>
  <r>
    <s v="Setembro"/>
    <d v="2023-09-19T00:00:00"/>
    <s v="Júlio Prestes"/>
    <s v="MATERIAL DE LIMPEZA"/>
    <x v="13"/>
    <s v="Material de consumo, escritório e limpeza"/>
    <s v="422567"/>
    <n v="-173.46"/>
    <s v="Baixa de Estoque cf. Relatorio de Saidas"/>
    <m/>
  </r>
  <r>
    <s v="Setembro"/>
    <d v="2023-09-19T00:00:00"/>
    <s v="Júlio Prestes"/>
    <s v="MATERIAL DE LIMPEZA"/>
    <x v="13"/>
    <s v="Material de consumo, escritório e limpeza"/>
    <s v="422567"/>
    <n v="-326.75"/>
    <s v="Baixa de Estoque cf. Relatorio de Saidas"/>
    <m/>
  </r>
  <r>
    <s v="Setembro"/>
    <d v="2023-09-19T00:00:00"/>
    <s v="Júlio Prestes"/>
    <s v="MATERIAL DE LIMPEZA"/>
    <x v="13"/>
    <s v="Material de consumo, escritório e limpeza"/>
    <s v="422567"/>
    <n v="-87"/>
    <s v="Baixa de Estoque cf. Relatorio de Saidas"/>
    <m/>
  </r>
  <r>
    <s v="Outubro"/>
    <d v="2023-10-04T00:00:00"/>
    <s v="Júlio Prestes"/>
    <s v="MATERIAL DE LIMPEZA"/>
    <x v="13"/>
    <s v="Material de consumo, escritório e limpeza"/>
    <n v="422567"/>
    <n v="-173.46"/>
    <s v="Baixa de Estoque cf. Relatorio de Saidas"/>
    <m/>
  </r>
  <r>
    <s v="Outubro"/>
    <d v="2023-10-04T00:00:00"/>
    <s v="Júlio Prestes"/>
    <s v="MATERIAL DE LIMPEZA"/>
    <x v="13"/>
    <s v="Material de consumo, escritório e limpeza"/>
    <n v="422567"/>
    <n v="-329.21"/>
    <s v="Baixa de Estoque cf. Relatorio de Saidas"/>
    <m/>
  </r>
  <r>
    <s v="Outubro"/>
    <d v="2023-10-04T00:00:00"/>
    <s v="Júlio Prestes"/>
    <s v="MATERIAL DE LIMPEZA"/>
    <x v="13"/>
    <s v="Material de consumo, escritório e limpeza"/>
    <n v="422567"/>
    <n v="-87"/>
    <s v="Baixa de Estoque cf. Relatorio de Saidas"/>
    <m/>
  </r>
  <r>
    <s v="Outubro"/>
    <d v="2023-10-10T00:00:00"/>
    <s v="Júlio Prestes"/>
    <s v="MATERIAL DE LIMPEZA"/>
    <x v="13"/>
    <s v="Material de consumo, escritório e limpeza"/>
    <n v="422567"/>
    <n v="-7.91"/>
    <s v="Baixa de Estoque cf. Relatorio de Saidas"/>
    <m/>
  </r>
  <r>
    <s v="Novembro"/>
    <d v="2023-11-08T00:00:00"/>
    <s v="Júlio Prestes"/>
    <s v="MATERIAL DE LIMPEZA"/>
    <x v="13"/>
    <s v="Material de consumo, escritório e limpeza"/>
    <s v="422567"/>
    <n v="-5.75"/>
    <s v="Baixa de Estoque cf. Relatorio de Saidas"/>
    <m/>
  </r>
  <r>
    <s v="Novembro"/>
    <d v="2023-11-08T00:00:00"/>
    <s v="Júlio Prestes"/>
    <s v="MATERIAL DE LIMPEZA"/>
    <x v="13"/>
    <s v="Material de consumo, escritório e limpeza"/>
    <s v="422567"/>
    <n v="-29.14"/>
    <s v="Baixa de Estoque cf. Relatorio de Saidas"/>
    <m/>
  </r>
  <r>
    <s v="Dezembro"/>
    <d v="2023-12-01T00:00:00"/>
    <s v="Manutenção E Edificações"/>
    <s v="MATERIAL DE LIMPEZA"/>
    <x v="13"/>
    <s v="Material de consumo, escritório e limpeza"/>
    <s v="422567"/>
    <n v="-12.26"/>
    <s v="Baixa de Estoque cf. Relatorio de Saidas"/>
    <m/>
  </r>
  <r>
    <s v="Fevereiro"/>
    <d v="2023-02-24T00:00:00"/>
    <s v="Meninos"/>
    <s v="MATERIAL DE LIMPEZA"/>
    <x v="13"/>
    <s v="Material de consumo, escritório e limpeza"/>
    <n v="422567"/>
    <n v="-9.33"/>
    <s v="Baixa de Estoque cf. Relatorio de Saidas"/>
    <m/>
  </r>
  <r>
    <s v="Fevereiro"/>
    <d v="2023-02-24T00:00:00"/>
    <s v="Meninos"/>
    <s v="MATERIAL DE LIMPEZA"/>
    <x v="13"/>
    <s v="Material de consumo, escritório e limpeza"/>
    <n v="422567"/>
    <n v="-3.8"/>
    <s v="Baixa de Estoque cf. Relatorio de Saidas"/>
    <m/>
  </r>
  <r>
    <s v="Fevereiro"/>
    <d v="2023-02-24T00:00:00"/>
    <s v="Meninos"/>
    <s v="MATERIAL DE LIMPEZA"/>
    <x v="13"/>
    <s v="Material de consumo, escritório e limpeza"/>
    <n v="422567"/>
    <n v="-5.7"/>
    <s v="Baixa de Estoque cf. Relatorio de Saidas"/>
    <m/>
  </r>
  <r>
    <s v="Maio"/>
    <d v="2023-05-25T00:00:00"/>
    <s v="Meninos"/>
    <s v="MATERIAL DE LIMPEZA"/>
    <x v="13"/>
    <s v="Material de consumo, escritório e limpeza"/>
    <n v="422567"/>
    <n v="-37.520000000000003"/>
    <s v="Baixa de Estoque cf. Relatorio de Saidas"/>
    <m/>
  </r>
  <r>
    <s v="Maio"/>
    <d v="2023-05-25T00:00:00"/>
    <s v="Meninos"/>
    <s v="MATERIAL DE LIMPEZA"/>
    <x v="13"/>
    <s v="Material de consumo, escritório e limpeza"/>
    <n v="422567"/>
    <n v="-26.34"/>
    <s v="Baixa de Estoque cf. Relatorio de Saidas"/>
    <m/>
  </r>
  <r>
    <s v="Junho"/>
    <d v="2023-06-14T00:00:00"/>
    <s v="Meninos"/>
    <s v="MATERIAL DE LIMPEZA"/>
    <x v="13"/>
    <s v="Material de consumo, escritório e limpeza"/>
    <n v="422567"/>
    <n v="-1.9"/>
    <s v="Baixa de Estoque cf. Relatorio de Saidas"/>
    <m/>
  </r>
  <r>
    <s v="Junho"/>
    <d v="2023-06-14T00:00:00"/>
    <s v="Meninos"/>
    <s v="MATERIAL DE LIMPEZA"/>
    <x v="13"/>
    <s v="Material de consumo, escritório e limpeza"/>
    <n v="422567"/>
    <n v="-4.55"/>
    <s v="Baixa de Estoque cf. Relatorio de Saidas"/>
    <m/>
  </r>
  <r>
    <s v="Julho"/>
    <d v="2023-07-04T00:00:00"/>
    <s v="Meninos"/>
    <s v="MATERIAL DE LIMPEZA"/>
    <x v="13"/>
    <s v="Material de consumo, escritório e limpeza"/>
    <n v="422567"/>
    <n v="-4.97"/>
    <s v="Baixa de Estoque cf. Relatorio de Saidas"/>
    <m/>
  </r>
  <r>
    <s v="Julho"/>
    <d v="2023-07-04T00:00:00"/>
    <s v="Meninos"/>
    <s v="MATERIAL DE LIMPEZA"/>
    <x v="13"/>
    <s v="Material de consumo, escritório e limpeza"/>
    <n v="422567"/>
    <n v="-8.08"/>
    <s v="Baixa de Estoque cf. Relatorio de Saidas"/>
    <m/>
  </r>
  <r>
    <s v="Julho"/>
    <d v="2023-07-04T00:00:00"/>
    <s v="Meninos"/>
    <s v="MATERIAL DE LIMPEZA"/>
    <x v="13"/>
    <s v="Material de consumo, escritório e limpeza"/>
    <n v="422567"/>
    <n v="-77.69"/>
    <s v="Baixa de Estoque cf. Relatorio de Saidas"/>
    <m/>
  </r>
  <r>
    <s v="Julho"/>
    <d v="2023-07-10T00:00:00"/>
    <s v="Meninos"/>
    <s v="MATERIAL DE LIMPEZA"/>
    <x v="13"/>
    <s v="Material de consumo, escritório e limpeza"/>
    <n v="422567"/>
    <n v="-14.58"/>
    <s v="Baixa de Estoque cf. Relatorio de Saidas"/>
    <m/>
  </r>
  <r>
    <s v="Julho"/>
    <d v="2023-07-10T00:00:00"/>
    <s v="Meninos"/>
    <s v="MATERIAL DE LIMPEZA"/>
    <x v="13"/>
    <s v="Material de consumo, escritório e limpeza"/>
    <n v="422567"/>
    <n v="-4.97"/>
    <s v="Baixa de Estoque cf. Relatorio de Saidas"/>
    <m/>
  </r>
  <r>
    <s v="Julho"/>
    <d v="2023-07-10T00:00:00"/>
    <s v="Meninos"/>
    <s v="MATERIAL DE LIMPEZA"/>
    <x v="13"/>
    <s v="Material de consumo, escritório e limpeza"/>
    <n v="422567"/>
    <n v="-1.9"/>
    <s v="Baixa de Estoque cf. Relatorio de Saidas"/>
    <m/>
  </r>
  <r>
    <s v="Julho"/>
    <d v="2023-07-10T00:00:00"/>
    <s v="Meninos"/>
    <s v="MATERIAL DE LIMPEZA"/>
    <x v="13"/>
    <s v="Material de consumo, escritório e limpeza"/>
    <n v="422567"/>
    <n v="-8.08"/>
    <s v="Baixa de Estoque cf. Relatorio de Saidas"/>
    <m/>
  </r>
  <r>
    <s v="Agosto"/>
    <d v="2023-08-03T00:00:00"/>
    <s v="Meninos"/>
    <s v="MATERIAL DE LIMPEZA"/>
    <x v="13"/>
    <s v="Material de consumo, escritório e limpeza"/>
    <n v="422567"/>
    <n v="-7.82"/>
    <s v="Baixa de Estoque cf. Relatorio de Saidas"/>
    <m/>
  </r>
  <r>
    <s v="Agosto"/>
    <d v="2023-08-03T00:00:00"/>
    <s v="Meninos"/>
    <s v="MATERIAL DE LIMPEZA"/>
    <x v="13"/>
    <s v="Material de consumo, escritório e limpeza"/>
    <n v="422567"/>
    <n v="-3.49"/>
    <s v="Baixa de Estoque cf. Relatorio de Saidas"/>
    <m/>
  </r>
  <r>
    <s v="Outubro"/>
    <d v="2023-10-09T00:00:00"/>
    <s v="Meninos"/>
    <s v="MATERIAL DE LIMPEZA"/>
    <x v="13"/>
    <s v="Material de consumo, escritório e limpeza"/>
    <n v="422567"/>
    <n v="-22.07"/>
    <s v="Baixa de Estoque cf. Relatorio de Saidas"/>
    <m/>
  </r>
  <r>
    <s v="Fevereiro"/>
    <d v="2023-02-13T00:00:00"/>
    <s v="Navegantes"/>
    <s v="MATERIAL DE LIMPEZA"/>
    <x v="13"/>
    <s v="Material de consumo, escritório e limpeza"/>
    <n v="422567"/>
    <n v="-3.8"/>
    <s v="Baixa de Estoque cf. Relatorio de Saidas"/>
    <m/>
  </r>
  <r>
    <s v="Fevereiro"/>
    <d v="2023-02-13T00:00:00"/>
    <s v="Navegantes"/>
    <s v="MATERIAL DE LIMPEZA"/>
    <x v="13"/>
    <s v="Material de consumo, escritório e limpeza"/>
    <n v="422567"/>
    <n v="-9.57"/>
    <s v="Baixa de Estoque cf. Relatorio de Saidas"/>
    <m/>
  </r>
  <r>
    <s v="Fevereiro"/>
    <d v="2023-02-13T00:00:00"/>
    <s v="Navegantes"/>
    <s v="MATERIAL DE LIMPEZA"/>
    <x v="13"/>
    <s v="Material de consumo, escritório e limpeza"/>
    <n v="422567"/>
    <n v="-2.85"/>
    <s v="Baixa de Estoque cf. Relatorio de Saidas"/>
    <m/>
  </r>
  <r>
    <s v="Fevereiro"/>
    <d v="2023-02-13T00:00:00"/>
    <s v="Navegantes"/>
    <s v="MATERIAL DE LIMPEZA"/>
    <x v="13"/>
    <s v="Material de consumo, escritório e limpeza"/>
    <n v="422567"/>
    <n v="-7"/>
    <s v="Baixa de Estoque cf. Relatorio de Saidas"/>
    <m/>
  </r>
  <r>
    <s v="Maio"/>
    <d v="2023-05-15T00:00:00"/>
    <s v="Navegantes"/>
    <s v="MATERIAL DE LIMPEZA"/>
    <x v="13"/>
    <s v="Material de consumo, escritório e limpeza"/>
    <n v="422567"/>
    <n v="-5.69"/>
    <s v="Baixa de Estoque cf. Relatorio de Saidas"/>
    <m/>
  </r>
  <r>
    <s v="Agosto"/>
    <d v="2023-08-10T00:00:00"/>
    <s v="Navegantes"/>
    <s v="MATERIAL DE LIMPEZA"/>
    <x v="13"/>
    <s v="Material de consumo, escritório e limpeza"/>
    <n v="422567"/>
    <n v="-14.71"/>
    <s v="Baixa de Estoque cf. Relatorio de Saidas"/>
    <m/>
  </r>
  <r>
    <s v="Agosto"/>
    <d v="2023-08-10T00:00:00"/>
    <s v="Navegantes"/>
    <s v="MATERIAL DE LIMPEZA"/>
    <x v="13"/>
    <s v="Material de consumo, escritório e limpeza"/>
    <n v="422567"/>
    <n v="-4.97"/>
    <s v="Baixa de Estoque cf. Relatorio de Saidas"/>
    <m/>
  </r>
  <r>
    <s v="Agosto"/>
    <d v="2023-08-10T00:00:00"/>
    <s v="Navegantes"/>
    <s v="MATERIAL DE LIMPEZA"/>
    <x v="13"/>
    <s v="Material de consumo, escritório e limpeza"/>
    <n v="422567"/>
    <n v="-1.91"/>
    <s v="Baixa de Estoque cf. Relatorio de Saidas"/>
    <m/>
  </r>
  <r>
    <s v="Abril"/>
    <d v="2023-04-14T00:00:00"/>
    <s v="Osasco"/>
    <s v="MATERIAL DE LIMPEZA"/>
    <x v="13"/>
    <s v="Material de consumo, escritório e limpeza"/>
    <n v="422567"/>
    <n v="-156.58000000000001"/>
    <s v="Baixa de Estoque cf. Relatorio de Saidas"/>
    <m/>
  </r>
  <r>
    <s v="Abril"/>
    <d v="2023-04-14T00:00:00"/>
    <s v="Osasco"/>
    <s v="MATERIAL DE LIMPEZA"/>
    <x v="13"/>
    <s v="Material de consumo, escritório e limpeza"/>
    <n v="422567"/>
    <n v="-70.78"/>
    <s v="Baixa de Estoque cf. Relatorio de Saidas"/>
    <m/>
  </r>
  <r>
    <s v="Abril"/>
    <d v="2023-04-14T00:00:00"/>
    <s v="Osasco"/>
    <s v="MATERIAL DE LIMPEZA"/>
    <x v="13"/>
    <s v="Material de consumo, escritório e limpeza"/>
    <n v="422567"/>
    <n v="-19.309999999999999"/>
    <s v="Baixa de Estoque cf. Relatorio de Saidas"/>
    <m/>
  </r>
  <r>
    <s v="Abril"/>
    <d v="2023-04-14T00:00:00"/>
    <s v="Osasco"/>
    <s v="MATERIAL DE LIMPEZA"/>
    <x v="13"/>
    <s v="Material de consumo, escritório e limpeza"/>
    <n v="422567"/>
    <n v="-5.67"/>
    <s v="Baixa de Estoque cf. Relatorio de Saidas"/>
    <m/>
  </r>
  <r>
    <s v="Abril"/>
    <d v="2023-04-14T00:00:00"/>
    <s v="Osasco"/>
    <s v="MATERIAL DE LIMPEZA"/>
    <x v="13"/>
    <s v="Material de consumo, escritório e limpeza"/>
    <n v="422567"/>
    <n v="-11.37"/>
    <s v="Baixa de Estoque cf. Relatorio de Saidas"/>
    <m/>
  </r>
  <r>
    <s v="Julho"/>
    <d v="2023-07-10T00:00:00"/>
    <s v="Osasco"/>
    <s v="MATERIAL DE LIMPEZA"/>
    <x v="13"/>
    <s v="Material de consumo, escritório e limpeza"/>
    <n v="422567"/>
    <n v="-4.97"/>
    <s v="Baixa de Estoque cf. Relatorio de Saidas"/>
    <m/>
  </r>
  <r>
    <s v="Julho"/>
    <d v="2023-07-10T00:00:00"/>
    <s v="Osasco"/>
    <s v="MATERIAL DE LIMPEZA"/>
    <x v="13"/>
    <s v="Material de consumo, escritório e limpeza"/>
    <n v="422567"/>
    <n v="-2.85"/>
    <s v="Baixa de Estoque cf. Relatorio de Saidas"/>
    <m/>
  </r>
  <r>
    <s v="Julho"/>
    <d v="2023-07-10T00:00:00"/>
    <s v="Osasco"/>
    <s v="MATERIAL DE LIMPEZA"/>
    <x v="13"/>
    <s v="Material de consumo, escritório e limpeza"/>
    <n v="422567"/>
    <n v="-5.83"/>
    <s v="Baixa de Estoque cf. Relatorio de Saidas"/>
    <m/>
  </r>
  <r>
    <s v="Julho"/>
    <d v="2023-07-10T00:00:00"/>
    <s v="Osasco"/>
    <s v="MATERIAL DE LIMPEZA"/>
    <x v="13"/>
    <s v="Material de consumo, escritório e limpeza"/>
    <n v="422567"/>
    <n v="-4.79"/>
    <s v="Baixa de Estoque cf. Relatorio de Saidas"/>
    <m/>
  </r>
  <r>
    <s v="Agosto"/>
    <d v="2023-08-14T00:00:00"/>
    <s v="Osasco"/>
    <s v="MATERIAL DE LIMPEZA"/>
    <x v="13"/>
    <s v="Material de consumo, escritório e limpeza"/>
    <n v="422567"/>
    <n v="-26.09"/>
    <s v="Baixa de Estoque cf. Relatorio de Saidas"/>
    <m/>
  </r>
  <r>
    <s v="Outubro"/>
    <d v="2023-10-09T00:00:00"/>
    <s v="Osasco"/>
    <s v="MATERIAL DE LIMPEZA"/>
    <x v="13"/>
    <s v="Material de consumo, escritório e limpeza"/>
    <n v="422567"/>
    <n v="-26.09"/>
    <s v="Baixa de Estoque cf. Relatorio de Saidas"/>
    <m/>
  </r>
  <r>
    <s v="Outubro"/>
    <d v="2023-10-09T00:00:00"/>
    <s v="Osasco"/>
    <s v="MATERIAL DE LIMPEZA"/>
    <x v="13"/>
    <s v="Material de consumo, escritório e limpeza"/>
    <n v="422567"/>
    <n v="-164.61"/>
    <s v="Baixa de Estoque cf. Relatorio de Saidas"/>
    <m/>
  </r>
  <r>
    <s v="Outubro"/>
    <d v="2023-10-09T00:00:00"/>
    <s v="Osasco"/>
    <s v="MATERIAL DE LIMPEZA"/>
    <x v="13"/>
    <s v="Material de consumo, escritório e limpeza"/>
    <n v="422567"/>
    <n v="-5.27"/>
    <s v="Baixa de Estoque cf. Relatorio de Saidas"/>
    <m/>
  </r>
  <r>
    <s v="Outubro"/>
    <d v="2023-10-18T00:00:00"/>
    <s v="Osasco"/>
    <s v="MATERIAL DE LIMPEZA"/>
    <x v="13"/>
    <s v="Material de consumo, escritório e limpeza"/>
    <n v="422567"/>
    <n v="-29.98"/>
    <s v="Baixa de Estoque cf. Relatorio de Saidas"/>
    <m/>
  </r>
  <r>
    <s v="Outubro"/>
    <d v="2023-10-18T00:00:00"/>
    <s v="Osasco"/>
    <s v="MATERIAL DE LIMPEZA"/>
    <x v="13"/>
    <s v="Material de consumo, escritório e limpeza"/>
    <n v="422567"/>
    <n v="-7.82"/>
    <s v="Baixa de Estoque cf. Relatorio de Saidas"/>
    <m/>
  </r>
  <r>
    <s v="Outubro"/>
    <d v="2023-10-18T00:00:00"/>
    <s v="Osasco"/>
    <s v="MATERIAL DE LIMPEZA"/>
    <x v="13"/>
    <s v="Material de consumo, escritório e limpeza"/>
    <n v="422567"/>
    <n v="-3.53"/>
    <s v="Baixa de Estoque cf. Relatorio de Saidas"/>
    <m/>
  </r>
  <r>
    <s v="Dezembro"/>
    <d v="2023-12-04T00:00:00"/>
    <s v="Osasco"/>
    <s v="MATERIAL DE LIMPEZA"/>
    <x v="13"/>
    <s v="Material de consumo, escritório e limpeza"/>
    <s v="422567"/>
    <n v="-77.069999999999993"/>
    <s v="Baixa de Estoque cf. Relatorio de Saidas"/>
    <m/>
  </r>
  <r>
    <s v="Fevereiro"/>
    <d v="2023-02-13T00:00:00"/>
    <s v="Paraisópolis"/>
    <s v="MATERIAL DE LIMPEZA"/>
    <x v="13"/>
    <s v="Material de consumo, escritório e limpeza"/>
    <n v="422567"/>
    <n v="-11.66"/>
    <s v="Baixa de Estoque cf. Relatorio de Saidas"/>
    <m/>
  </r>
  <r>
    <s v="Fevereiro"/>
    <d v="2023-02-13T00:00:00"/>
    <s v="Paraisópolis"/>
    <s v="MATERIAL DE LIMPEZA"/>
    <x v="13"/>
    <s v="Material de consumo, escritório e limpeza"/>
    <n v="422567"/>
    <n v="-4.74"/>
    <s v="Baixa de Estoque cf. Relatorio de Saidas"/>
    <m/>
  </r>
  <r>
    <s v="Fevereiro"/>
    <d v="2023-02-13T00:00:00"/>
    <s v="Paraisópolis"/>
    <s v="MATERIAL DE LIMPEZA"/>
    <x v="13"/>
    <s v="Material de consumo, escritório e limpeza"/>
    <n v="422567"/>
    <n v="-144.28"/>
    <s v="Baixa de Estoque cf. Relatorio de Saidas"/>
    <m/>
  </r>
  <r>
    <s v="Fevereiro"/>
    <d v="2023-02-13T00:00:00"/>
    <s v="Paraisópolis"/>
    <s v="MATERIAL DE LIMPEZA"/>
    <x v="13"/>
    <s v="Material de consumo, escritório e limpeza"/>
    <n v="422567"/>
    <n v="-857.67"/>
    <s v="Baixa de Estoque cf. Relatorio de Saidas"/>
    <m/>
  </r>
  <r>
    <s v="Fevereiro"/>
    <d v="2023-02-13T00:00:00"/>
    <s v="Paraisópolis"/>
    <s v="MATERIAL DE LIMPEZA"/>
    <x v="13"/>
    <s v="Material de consumo, escritório e limpeza"/>
    <n v="422567"/>
    <n v="-19"/>
    <s v="Baixa de Estoque cf. Relatorio de Saidas"/>
    <m/>
  </r>
  <r>
    <s v="Fevereiro"/>
    <d v="2023-02-14T00:00:00"/>
    <s v="Paraisópolis"/>
    <s v="MATERIAL DE LIMPEZA"/>
    <x v="13"/>
    <s v="Material de consumo, escritório e limpeza"/>
    <n v="422567"/>
    <n v="-5.69"/>
    <s v="Baixa de Estoque cf. Relatorio de Saidas"/>
    <m/>
  </r>
  <r>
    <s v="Fevereiro"/>
    <d v="2023-02-14T00:00:00"/>
    <s v="Paraisópolis"/>
    <s v="MATERIAL DE LIMPEZA"/>
    <x v="13"/>
    <s v="Material de consumo, escritório e limpeza"/>
    <n v="422567"/>
    <n v="-13.02"/>
    <s v="Baixa de Estoque cf. Relatorio de Saidas"/>
    <m/>
  </r>
  <r>
    <s v="Fevereiro"/>
    <d v="2023-02-14T00:00:00"/>
    <s v="Paraisópolis"/>
    <s v="MATERIAL DE LIMPEZA"/>
    <x v="13"/>
    <s v="Material de consumo, escritório e limpeza"/>
    <n v="422567"/>
    <n v="-9.57"/>
    <s v="Baixa de Estoque cf. Relatorio de Saidas"/>
    <m/>
  </r>
  <r>
    <s v="Fevereiro"/>
    <d v="2023-02-14T00:00:00"/>
    <s v="Paraisópolis"/>
    <s v="MATERIAL DE LIMPEZA"/>
    <x v="13"/>
    <s v="Material de consumo, escritório e limpeza"/>
    <n v="422567"/>
    <n v="-9.5"/>
    <s v="Baixa de Estoque cf. Relatorio de Saidas"/>
    <m/>
  </r>
  <r>
    <s v="Julho"/>
    <d v="2023-07-11T00:00:00"/>
    <s v="Paraisópolis"/>
    <s v="MATERIAL DE LIMPEZA"/>
    <x v="13"/>
    <s v="Material de consumo, escritório e limpeza"/>
    <n v="422567"/>
    <n v="-4.67"/>
    <s v="Baixa de Estoque cf. Relatorio de Saidas"/>
    <m/>
  </r>
  <r>
    <s v="Julho"/>
    <d v="2023-07-11T00:00:00"/>
    <s v="Paraisópolis"/>
    <s v="MATERIAL DE LIMPEZA"/>
    <x v="13"/>
    <s v="Material de consumo, escritório e limpeza"/>
    <n v="422567"/>
    <n v="-8.08"/>
    <s v="Baixa de Estoque cf. Relatorio de Saidas"/>
    <m/>
  </r>
  <r>
    <s v="Fevereiro"/>
    <d v="2023-02-13T00:00:00"/>
    <s v="Parelheiros"/>
    <s v="MATERIAL DE LIMPEZA"/>
    <x v="13"/>
    <s v="Material de consumo, escritório e limpeza"/>
    <n v="422567"/>
    <n v="-101.24"/>
    <s v="Baixa de Estoque cf. Relatorio de Saidas"/>
    <m/>
  </r>
  <r>
    <s v="Fevereiro"/>
    <d v="2023-02-13T00:00:00"/>
    <s v="Parelheiros"/>
    <s v="MATERIAL DE LIMPEZA"/>
    <x v="13"/>
    <s v="Material de consumo, escritório e limpeza"/>
    <n v="422567"/>
    <n v="-5.7"/>
    <s v="Baixa de Estoque cf. Relatorio de Saidas"/>
    <m/>
  </r>
  <r>
    <s v="Fevereiro"/>
    <d v="2023-02-13T00:00:00"/>
    <s v="Parelheiros"/>
    <s v="MATERIAL DE LIMPEZA"/>
    <x v="13"/>
    <s v="Material de consumo, escritório e limpeza"/>
    <n v="422567"/>
    <n v="-29.37"/>
    <s v="Baixa de Estoque cf. Relatorio de Saidas"/>
    <m/>
  </r>
  <r>
    <s v="Fevereiro"/>
    <d v="2023-02-13T00:00:00"/>
    <s v="Parelheiros"/>
    <s v="MATERIAL DE LIMPEZA"/>
    <x v="13"/>
    <s v="Material de consumo, escritório e limpeza"/>
    <n v="422567"/>
    <n v="-4.55"/>
    <s v="Baixa de Estoque cf. Relatorio de Saidas"/>
    <m/>
  </r>
  <r>
    <s v="Março"/>
    <d v="2023-03-14T00:00:00"/>
    <s v="Parelheiros"/>
    <s v="MATERIAL DE LIMPEZA"/>
    <x v="13"/>
    <s v="Material de consumo, escritório e limpeza"/>
    <n v="422567"/>
    <n v="-144.28"/>
    <s v="Baixa de Estoque cf. Relatorio de Saidas"/>
    <m/>
  </r>
  <r>
    <s v="Março"/>
    <d v="2023-03-14T00:00:00"/>
    <s v="Parelheiros"/>
    <s v="MATERIAL DE LIMPEZA"/>
    <x v="13"/>
    <s v="Material de consumo, escritório e limpeza"/>
    <n v="422567"/>
    <n v="-5.69"/>
    <s v="Baixa de Estoque cf. Relatorio de Saidas"/>
    <m/>
  </r>
  <r>
    <s v="Março"/>
    <d v="2023-03-14T00:00:00"/>
    <s v="Parelheiros"/>
    <s v="MATERIAL DE LIMPEZA"/>
    <x v="13"/>
    <s v="Material de consumo, escritório e limpeza"/>
    <n v="422567"/>
    <n v="-67.989999999999995"/>
    <s v="Baixa de Estoque cf. Relatorio de Saidas"/>
    <m/>
  </r>
  <r>
    <s v="Julho"/>
    <d v="2023-07-31T00:00:00"/>
    <s v="Parelheiros"/>
    <s v="MATERIAL DE LIMPEZA"/>
    <x v="13"/>
    <s v="Material de consumo, escritório e limpeza"/>
    <n v="422567"/>
    <n v="-239.97"/>
    <s v="Baixa de Estoque cf. Relatorio de Saidas"/>
    <m/>
  </r>
  <r>
    <s v="Agosto"/>
    <d v="2023-08-14T00:00:00"/>
    <s v="Parelheiros"/>
    <s v="MATERIAL DE LIMPEZA"/>
    <x v="13"/>
    <s v="Material de consumo, escritório e limpeza"/>
    <n v="422567"/>
    <n v="-2.86"/>
    <s v="Baixa de Estoque cf. Relatorio de Saidas"/>
    <m/>
  </r>
  <r>
    <s v="Agosto"/>
    <d v="2023-08-14T00:00:00"/>
    <s v="Parelheiros"/>
    <s v="MATERIAL DE LIMPEZA"/>
    <x v="13"/>
    <s v="Material de consumo, escritório e limpeza"/>
    <n v="422567"/>
    <n v="-5.0199999999999996"/>
    <s v="Baixa de Estoque cf. Relatorio de Saidas"/>
    <m/>
  </r>
  <r>
    <s v="Agosto"/>
    <d v="2023-08-21T00:00:00"/>
    <s v="Parelheiros"/>
    <s v="MATERIAL DE LIMPEZA"/>
    <x v="13"/>
    <s v="Material de consumo, escritório e limpeza"/>
    <n v="422567"/>
    <n v="-4.97"/>
    <s v="Baixa de Estoque cf. Relatorio de Saidas"/>
    <m/>
  </r>
  <r>
    <s v="Junho"/>
    <d v="2023-06-13T00:00:00"/>
    <s v="Parque Anhanguera"/>
    <s v="MATERIAL DE LIMPEZA"/>
    <x v="13"/>
    <s v="Material de consumo, escritório e limpeza"/>
    <n v="422567"/>
    <n v="-5.69"/>
    <s v="Baixa de Estoque cf. Relatorio de Saidas"/>
    <m/>
  </r>
  <r>
    <s v="Junho"/>
    <d v="2023-06-13T00:00:00"/>
    <s v="Parque Anhanguera"/>
    <s v="MATERIAL DE LIMPEZA"/>
    <x v="13"/>
    <s v="Material de consumo, escritório e limpeza"/>
    <n v="422567"/>
    <n v="-63.84"/>
    <s v="Baixa de Estoque cf. Relatorio de Saidas"/>
    <m/>
  </r>
  <r>
    <s v="Julho"/>
    <d v="2023-07-04T00:00:00"/>
    <s v="Parque Anhanguera"/>
    <s v="MATERIAL DE LIMPEZA"/>
    <x v="13"/>
    <s v="Material de consumo, escritório e limpeza"/>
    <n v="422567"/>
    <n v="-77.69"/>
    <s v="Baixa de Estoque cf. Relatorio de Saidas"/>
    <m/>
  </r>
  <r>
    <s v="Março"/>
    <d v="2023-03-14T00:00:00"/>
    <s v="Parque São Carlos"/>
    <s v="MATERIAL DE LIMPEZA"/>
    <x v="13"/>
    <s v="Material de consumo, escritório e limpeza"/>
    <n v="422567"/>
    <n v="-11.66"/>
    <s v="Baixa de Estoque cf. Relatorio de Saidas"/>
    <m/>
  </r>
  <r>
    <s v="Março"/>
    <d v="2023-03-14T00:00:00"/>
    <s v="Parque São Carlos"/>
    <s v="MATERIAL DE LIMPEZA"/>
    <x v="13"/>
    <s v="Material de consumo, escritório e limpeza"/>
    <n v="422567"/>
    <n v="-67.989999999999995"/>
    <s v="Baixa de Estoque cf. Relatorio de Saidas"/>
    <m/>
  </r>
  <r>
    <s v="Março"/>
    <d v="2023-03-14T00:00:00"/>
    <s v="Parque São Carlos"/>
    <s v="MATERIAL DE LIMPEZA"/>
    <x v="13"/>
    <s v="Material de consumo, escritório e limpeza"/>
    <n v="422567"/>
    <n v="-4.74"/>
    <s v="Baixa de Estoque cf. Relatorio de Saidas"/>
    <m/>
  </r>
  <r>
    <s v="Maio"/>
    <d v="2023-05-11T00:00:00"/>
    <s v="Parque São Carlos"/>
    <s v="MATERIAL DE LIMPEZA"/>
    <x v="13"/>
    <s v="Material de consumo, escritório e limpeza"/>
    <n v="422567"/>
    <n v="-9.1"/>
    <s v="Baixa de Estoque cf. Relatorio de Saidas"/>
    <m/>
  </r>
  <r>
    <s v="Maio"/>
    <d v="2023-05-23T00:00:00"/>
    <s v="Parque São Carlos"/>
    <s v="MATERIAL DE LIMPEZA"/>
    <x v="13"/>
    <s v="Material de consumo, escritório e limpeza"/>
    <n v="422567"/>
    <n v="-3.64"/>
    <s v="Baixa de Estoque cf. Relatorio de Saidas"/>
    <m/>
  </r>
  <r>
    <s v="Julho"/>
    <d v="2023-07-05T00:00:00"/>
    <s v="Parque São Carlos"/>
    <s v="MATERIAL DE LIMPEZA"/>
    <x v="13"/>
    <s v="Material de consumo, escritório e limpeza"/>
    <n v="422567"/>
    <n v="-3.41"/>
    <s v="Baixa de Estoque cf. Relatorio de Saidas"/>
    <m/>
  </r>
  <r>
    <s v="Julho"/>
    <d v="2023-07-05T00:00:00"/>
    <s v="Parque São Carlos"/>
    <s v="MATERIAL DE LIMPEZA"/>
    <x v="13"/>
    <s v="Material de consumo, escritório e limpeza"/>
    <n v="422567"/>
    <n v="-77.69"/>
    <s v="Baixa de Estoque cf. Relatorio de Saidas"/>
    <m/>
  </r>
  <r>
    <s v="Agosto"/>
    <d v="2023-08-09T00:00:00"/>
    <s v="Parque São Carlos"/>
    <s v="MATERIAL DE LIMPEZA"/>
    <x v="13"/>
    <s v="Material de consumo, escritório e limpeza"/>
    <n v="422567"/>
    <n v="-4.97"/>
    <s v="Baixa de Estoque cf. Relatorio de Saidas"/>
    <m/>
  </r>
  <r>
    <s v="Setembro"/>
    <d v="2023-09-11T00:00:00"/>
    <s v="Parque São Carlos"/>
    <s v="MATERIAL DE LIMPEZA"/>
    <x v="13"/>
    <s v="Material de consumo, escritório e limpeza"/>
    <s v="422567"/>
    <n v="-4.97"/>
    <s v="Baixa de Estoque cf. Relatorio de Saidas"/>
    <m/>
  </r>
  <r>
    <s v="Setembro"/>
    <d v="2023-09-11T00:00:00"/>
    <s v="Parque São Carlos"/>
    <s v="MATERIAL DE LIMPEZA"/>
    <x v="13"/>
    <s v="Material de consumo, escritório e limpeza"/>
    <s v="422567"/>
    <n v="-1.91"/>
    <s v="Baixa de Estoque cf. Relatorio de Saidas"/>
    <m/>
  </r>
  <r>
    <s v="Novembro"/>
    <d v="2023-11-08T00:00:00"/>
    <s v="Parque São Carlos"/>
    <s v="MATERIAL DE LIMPEZA"/>
    <x v="13"/>
    <s v="Material de consumo, escritório e limpeza"/>
    <s v="422567"/>
    <n v="-1.91"/>
    <s v="Baixa de Estoque cf. Relatorio de Saidas"/>
    <m/>
  </r>
  <r>
    <s v="Novembro"/>
    <d v="2023-11-08T00:00:00"/>
    <s v="Parque São Carlos"/>
    <s v="MATERIAL DE LIMPEZA"/>
    <x v="13"/>
    <s v="Material de consumo, escritório e limpeza"/>
    <s v="422567"/>
    <n v="-77.69"/>
    <s v="Baixa de Estoque cf. Relatorio de Saidas"/>
    <m/>
  </r>
  <r>
    <s v="Fevereiro"/>
    <d v="2023-02-13T00:00:00"/>
    <s v="Parque Veredas"/>
    <s v="MATERIAL DE LIMPEZA"/>
    <x v="13"/>
    <s v="Material de consumo, escritório e limpeza"/>
    <n v="422567"/>
    <n v="-19.88"/>
    <s v="Baixa de Estoque cf. Relatorio de Saidas"/>
    <m/>
  </r>
  <r>
    <s v="Fevereiro"/>
    <d v="2023-02-13T00:00:00"/>
    <s v="Parque Veredas"/>
    <s v="MATERIAL DE LIMPEZA"/>
    <x v="13"/>
    <s v="Material de consumo, escritório e limpeza"/>
    <n v="422567"/>
    <n v="-11.37"/>
    <s v="Baixa de Estoque cf. Relatorio de Saidas"/>
    <m/>
  </r>
  <r>
    <s v="Fevereiro"/>
    <d v="2023-02-13T00:00:00"/>
    <s v="Parque Veredas"/>
    <s v="MATERIAL DE LIMPEZA"/>
    <x v="13"/>
    <s v="Material de consumo, escritório e limpeza"/>
    <n v="422567"/>
    <n v="-3.8"/>
    <s v="Baixa de Estoque cf. Relatorio de Saidas"/>
    <m/>
  </r>
  <r>
    <s v="Maio"/>
    <d v="2023-05-05T00:00:00"/>
    <s v="Parque Veredas"/>
    <s v="MATERIAL DE LIMPEZA"/>
    <x v="13"/>
    <s v="Material de consumo, escritório e limpeza"/>
    <n v="422567"/>
    <n v="-4.78"/>
    <s v="Baixa de Estoque cf. Relatorio de Saidas"/>
    <m/>
  </r>
  <r>
    <s v="Outubro"/>
    <d v="2023-10-18T00:00:00"/>
    <s v="Parque Veredas"/>
    <s v="MATERIAL DE LIMPEZA"/>
    <x v="13"/>
    <s v="Material de consumo, escritório e limpeza"/>
    <n v="422567"/>
    <n v="-29.37"/>
    <s v="Baixa de Estoque cf. Relatorio de Saidas"/>
    <m/>
  </r>
  <r>
    <s v="Abril"/>
    <d v="2023-04-12T00:00:00"/>
    <s v="Penha"/>
    <s v="MATERIAL DE LIMPEZA"/>
    <x v="13"/>
    <s v="Material de consumo, escritório e limpeza"/>
    <n v="422567"/>
    <n v="-7.51"/>
    <s v="Baixa de Estoque cf. Relatorio de Saidas"/>
    <m/>
  </r>
  <r>
    <s v="Abril"/>
    <d v="2023-04-12T00:00:00"/>
    <s v="Penha"/>
    <s v="MATERIAL DE LIMPEZA"/>
    <x v="13"/>
    <s v="Material de consumo, escritório e limpeza"/>
    <n v="422567"/>
    <n v="-5.69"/>
    <s v="Baixa de Estoque cf. Relatorio de Saidas"/>
    <m/>
  </r>
  <r>
    <s v="Julho"/>
    <d v="2023-07-05T00:00:00"/>
    <s v="Penha"/>
    <s v="MATERIAL DE LIMPEZA"/>
    <x v="13"/>
    <s v="Material de consumo, escritório e limpeza"/>
    <n v="422567"/>
    <n v="-29.37"/>
    <s v="Baixa de Estoque cf. Relatorio de Saidas"/>
    <m/>
  </r>
  <r>
    <s v="Julho"/>
    <d v="2023-07-05T00:00:00"/>
    <s v="Penha"/>
    <s v="MATERIAL DE LIMPEZA"/>
    <x v="13"/>
    <s v="Material de consumo, escritório e limpeza"/>
    <n v="422567"/>
    <n v="-21.87"/>
    <s v="Baixa de Estoque cf. Relatorio de Saidas"/>
    <m/>
  </r>
  <r>
    <s v="Setembro"/>
    <d v="2023-09-05T00:00:00"/>
    <s v="Penha"/>
    <s v="MATERIAL DE LIMPEZA"/>
    <x v="13"/>
    <s v="Material de consumo, escritório e limpeza"/>
    <s v="422567"/>
    <n v="-22.07"/>
    <s v="Baixa de Estoque cf. Relatorio de Saidas"/>
    <m/>
  </r>
  <r>
    <s v="Setembro"/>
    <d v="2023-09-05T00:00:00"/>
    <s v="Penha"/>
    <s v="MATERIAL DE LIMPEZA"/>
    <x v="13"/>
    <s v="Material de consumo, escritório e limpeza"/>
    <s v="422567"/>
    <n v="-1.91"/>
    <s v="Baixa de Estoque cf. Relatorio de Saidas"/>
    <m/>
  </r>
  <r>
    <s v="Outubro"/>
    <d v="2023-10-30T00:00:00"/>
    <s v="Penha"/>
    <s v="MATERIAL DE LIMPEZA"/>
    <x v="13"/>
    <s v="Material de consumo, escritório e limpeza"/>
    <n v="422567"/>
    <n v="-5.27"/>
    <s v="Baixa de Estoque cf. Relatorio de Saidas"/>
    <m/>
  </r>
  <r>
    <s v="Novembro"/>
    <d v="2023-11-16T00:00:00"/>
    <s v="Penha"/>
    <s v="MATERIAL DE LIMPEZA"/>
    <x v="13"/>
    <s v="Material de consumo, escritório e limpeza"/>
    <s v="422567"/>
    <n v="-2.16"/>
    <s v="Baixa de Estoque cf. Relatorio de Saidas"/>
    <m/>
  </r>
  <r>
    <s v="Novembro"/>
    <d v="2023-11-16T00:00:00"/>
    <s v="Penha"/>
    <s v="MATERIAL DE LIMPEZA"/>
    <x v="13"/>
    <s v="Material de consumo, escritório e limpeza"/>
    <s v="422567"/>
    <n v="-77.69"/>
    <s v="Baixa de Estoque cf. Relatorio de Saidas"/>
    <m/>
  </r>
  <r>
    <s v="Fevereiro"/>
    <d v="2023-02-13T00:00:00"/>
    <s v="Pêra Marmelo"/>
    <s v="MATERIAL DE LIMPEZA"/>
    <x v="13"/>
    <s v="Material de consumo, escritório e limpeza"/>
    <n v="422567"/>
    <n v="-4.67"/>
    <s v="Baixa de Estoque cf. Relatorio de Saidas"/>
    <m/>
  </r>
  <r>
    <s v="Fevereiro"/>
    <d v="2023-02-13T00:00:00"/>
    <s v="Pêra Marmelo"/>
    <s v="MATERIAL DE LIMPEZA"/>
    <x v="13"/>
    <s v="Material de consumo, escritório e limpeza"/>
    <n v="422567"/>
    <n v="-3.8"/>
    <s v="Baixa de Estoque cf. Relatorio de Saidas"/>
    <m/>
  </r>
  <r>
    <s v="Fevereiro"/>
    <d v="2023-02-13T00:00:00"/>
    <s v="Pêra Marmelo"/>
    <s v="MATERIAL DE LIMPEZA"/>
    <x v="13"/>
    <s v="Material de consumo, escritório e limpeza"/>
    <n v="422567"/>
    <n v="-7.6"/>
    <s v="Baixa de Estoque cf. Relatorio de Saidas"/>
    <m/>
  </r>
  <r>
    <s v="Março"/>
    <d v="2023-03-14T00:00:00"/>
    <s v="Pêra Marmelo"/>
    <s v="MATERIAL DE LIMPEZA"/>
    <x v="13"/>
    <s v="Material de consumo, escritório e limpeza"/>
    <n v="422567"/>
    <n v="-5.69"/>
    <s v="Baixa de Estoque cf. Relatorio de Saidas"/>
    <m/>
  </r>
  <r>
    <s v="Abril"/>
    <d v="2023-04-14T00:00:00"/>
    <s v="Pêra Marmelo"/>
    <s v="MATERIAL DE LIMPEZA"/>
    <x v="13"/>
    <s v="Material de consumo, escritório e limpeza"/>
    <n v="422567"/>
    <n v="-156.58000000000001"/>
    <s v="Baixa de Estoque cf. Relatorio de Saidas"/>
    <m/>
  </r>
  <r>
    <s v="Abril"/>
    <d v="2023-04-14T00:00:00"/>
    <s v="Pêra Marmelo"/>
    <s v="MATERIAL DE LIMPEZA"/>
    <x v="13"/>
    <s v="Material de consumo, escritório e limpeza"/>
    <n v="422567"/>
    <n v="-70.78"/>
    <s v="Baixa de Estoque cf. Relatorio de Saidas"/>
    <m/>
  </r>
  <r>
    <s v="Julho"/>
    <d v="2023-07-31T00:00:00"/>
    <s v="Pêra Marmelo"/>
    <s v="MATERIAL DE LIMPEZA"/>
    <x v="13"/>
    <s v="Material de consumo, escritório e limpeza"/>
    <n v="422567"/>
    <n v="-90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4.97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4.5999999999999996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14.71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77.69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107.2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126.4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528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129.6"/>
    <s v="Baixa de Estoque cf. Relatorio de Saidas"/>
    <m/>
  </r>
  <r>
    <s v="Agosto"/>
    <d v="2023-08-14T00:00:00"/>
    <s v="Pêra Marmelo"/>
    <s v="MATERIAL DE LIMPEZA"/>
    <x v="13"/>
    <s v="Material de consumo, escritório e limpeza"/>
    <n v="422567"/>
    <n v="-824"/>
    <s v="Baixa de Estoque cf. Relatorio de Saidas"/>
    <m/>
  </r>
  <r>
    <s v="Outubro"/>
    <d v="2023-10-10T00:00:00"/>
    <s v="Pêra Marmelo"/>
    <s v="MATERIAL DE LIMPEZA"/>
    <x v="13"/>
    <s v="Material de consumo, escritório e limpeza"/>
    <n v="422567"/>
    <n v="-5.27"/>
    <s v="Baixa de Estoque cf. Relatorio de Saidas"/>
    <m/>
  </r>
  <r>
    <s v="Outubro"/>
    <d v="2023-10-10T00:00:00"/>
    <s v="Pêra Marmelo"/>
    <s v="MATERIAL DE LIMPEZA"/>
    <x v="13"/>
    <s v="Material de consumo, escritório e limpeza"/>
    <n v="422567"/>
    <n v="-5.75"/>
    <s v="Baixa de Estoque cf. Relatorio de Saidas"/>
    <m/>
  </r>
  <r>
    <s v="Outubro"/>
    <d v="2023-10-10T00:00:00"/>
    <s v="Pêra Marmelo"/>
    <s v="MATERIAL DE LIMPEZA"/>
    <x v="13"/>
    <s v="Material de consumo, escritório e limpeza"/>
    <n v="422567"/>
    <n v="-5.19"/>
    <s v="Baixa de Estoque cf. Relatorio de Saidas"/>
    <m/>
  </r>
  <r>
    <s v="Outubro"/>
    <d v="2023-10-10T00:00:00"/>
    <s v="Pêra Marmelo"/>
    <s v="MATERIAL DE LIMPEZA"/>
    <x v="13"/>
    <s v="Material de consumo, escritório e limpeza"/>
    <n v="422567"/>
    <n v="-14.71"/>
    <s v="Baixa de Estoque cf. Relatorio de Saidas"/>
    <m/>
  </r>
  <r>
    <s v="Novembro"/>
    <d v="2023-11-16T00:00:00"/>
    <s v="Pêra Marmelo"/>
    <s v="MATERIAL DE LIMPEZA"/>
    <x v="13"/>
    <s v="Material de consumo, escritório e limpeza"/>
    <s v="422567"/>
    <n v="-9.7899999999999991"/>
    <s v="Baixa de Estoque cf. Relatorio de Saidas"/>
    <m/>
  </r>
  <r>
    <s v="Fevereiro"/>
    <d v="2023-02-13T00:00:00"/>
    <s v="Perus"/>
    <s v="MATERIAL DE LIMPEZA"/>
    <x v="13"/>
    <s v="Material de consumo, escritório e limpeza"/>
    <n v="422567"/>
    <n v="-7"/>
    <s v="Baixa de Estoque cf. Relatorio de Saidas"/>
    <m/>
  </r>
  <r>
    <s v="Fevereiro"/>
    <d v="2023-02-13T00:00:00"/>
    <s v="Perus"/>
    <s v="MATERIAL DE LIMPEZA"/>
    <x v="13"/>
    <s v="Material de consumo, escritório e limpeza"/>
    <n v="422567"/>
    <n v="-135.97"/>
    <s v="Baixa de Estoque cf. Relatorio de Saidas"/>
    <m/>
  </r>
  <r>
    <s v="Fevereiro"/>
    <d v="2023-02-13T00:00:00"/>
    <s v="Perus"/>
    <s v="MATERIAL DE LIMPEZA"/>
    <x v="13"/>
    <s v="Material de consumo, escritório e limpeza"/>
    <n v="422567"/>
    <n v="-17.760000000000002"/>
    <s v="Baixa de Estoque cf. Relatorio de Saidas"/>
    <m/>
  </r>
  <r>
    <s v="Março"/>
    <d v="2023-03-14T00:00:00"/>
    <s v="Perus"/>
    <s v="MATERIAL DE LIMPEZA"/>
    <x v="13"/>
    <s v="Material de consumo, escritório e limpeza"/>
    <n v="422567"/>
    <n v="-67.98"/>
    <s v="Baixa de Estoque cf. Relatorio de Saidas"/>
    <m/>
  </r>
  <r>
    <s v="Março"/>
    <d v="2023-03-14T00:00:00"/>
    <s v="Perus"/>
    <s v="MATERIAL DE LIMPEZA"/>
    <x v="13"/>
    <s v="Material de consumo, escritório e limpeza"/>
    <n v="422567"/>
    <n v="-12.88"/>
    <s v="Baixa de Estoque cf. Relatorio de Saidas"/>
    <m/>
  </r>
  <r>
    <s v="Março"/>
    <d v="2023-03-14T00:00:00"/>
    <s v="Perus"/>
    <s v="MATERIAL DE LIMPEZA"/>
    <x v="13"/>
    <s v="Material de consumo, escritório e limpeza"/>
    <n v="422567"/>
    <n v="-14.36"/>
    <s v="Baixa de Estoque cf. Relatorio de Saidas"/>
    <m/>
  </r>
  <r>
    <s v="Maio"/>
    <d v="2023-05-08T00:00:00"/>
    <s v="Perus"/>
    <s v="MATERIAL DE LIMPEZA"/>
    <x v="13"/>
    <s v="Material de consumo, escritório e limpeza"/>
    <n v="422567"/>
    <n v="-70.77"/>
    <s v="Baixa de Estoque cf. Relatorio de Saidas"/>
    <m/>
  </r>
  <r>
    <s v="Maio"/>
    <d v="2023-05-08T00:00:00"/>
    <s v="Perus"/>
    <s v="MATERIAL DE LIMPEZA"/>
    <x v="13"/>
    <s v="Material de consumo, escritório e limpeza"/>
    <n v="422567"/>
    <n v="-33.119999999999997"/>
    <s v="Baixa de Estoque cf. Relatorio de Saidas"/>
    <m/>
  </r>
  <r>
    <s v="Junho"/>
    <d v="2023-06-12T00:00:00"/>
    <s v="Perus"/>
    <s v="MATERIAL DE LIMPEZA"/>
    <x v="13"/>
    <s v="Material de consumo, escritório e limpeza"/>
    <n v="422567"/>
    <n v="-5.01"/>
    <s v="Baixa de Estoque cf. Relatorio de Saidas"/>
    <m/>
  </r>
  <r>
    <s v="Junho"/>
    <d v="2023-06-12T00:00:00"/>
    <s v="Perus"/>
    <s v="MATERIAL DE LIMPEZA"/>
    <x v="13"/>
    <s v="Material de consumo, escritório e limpeza"/>
    <n v="422567"/>
    <n v="-2.85"/>
    <s v="Baixa de Estoque cf. Relatorio de Saidas"/>
    <m/>
  </r>
  <r>
    <s v="Junho"/>
    <d v="2023-06-12T00:00:00"/>
    <s v="Perus"/>
    <s v="MATERIAL DE LIMPEZA"/>
    <x v="13"/>
    <s v="Material de consumo, escritório e limpeza"/>
    <n v="422567"/>
    <n v="-453.68"/>
    <s v="Baixa de Estoque cf. Relatorio de Saidas"/>
    <m/>
  </r>
  <r>
    <s v="Junho"/>
    <d v="2023-06-12T00:00:00"/>
    <s v="Perus"/>
    <s v="MATERIAL DE LIMPEZA"/>
    <x v="13"/>
    <s v="Material de consumo, escritório e limpeza"/>
    <n v="422567"/>
    <n v="-12.89"/>
    <s v="Baixa de Estoque cf. Relatorio de Saidas"/>
    <m/>
  </r>
  <r>
    <s v="Julho"/>
    <d v="2023-07-04T00:00:00"/>
    <s v="Perus"/>
    <s v="MATERIAL DE LIMPEZA"/>
    <x v="13"/>
    <s v="Material de consumo, escritório e limpeza"/>
    <n v="422567"/>
    <n v="-8.08"/>
    <s v="Baixa de Estoque cf. Relatorio de Saidas"/>
    <m/>
  </r>
  <r>
    <s v="Julho"/>
    <d v="2023-07-05T00:00:00"/>
    <s v="Perus"/>
    <s v="MATERIAL DE LIMPEZA"/>
    <x v="13"/>
    <s v="Material de consumo, escritório e limpeza"/>
    <n v="422567"/>
    <n v="-77.69"/>
    <s v="Baixa de Estoque cf. Relatorio de Saidas"/>
    <m/>
  </r>
  <r>
    <s v="Agosto"/>
    <d v="2023-08-14T00:00:00"/>
    <s v="Perus"/>
    <s v="MATERIAL DE LIMPEZA"/>
    <x v="13"/>
    <s v="Material de consumo, escritório e limpeza"/>
    <n v="422567"/>
    <n v="-77.69"/>
    <s v="Baixa de Estoque cf. Relatorio de Saidas"/>
    <m/>
  </r>
  <r>
    <s v="Agosto"/>
    <d v="2023-08-14T00:00:00"/>
    <s v="Perus"/>
    <s v="MATERIAL DE LIMPEZA"/>
    <x v="13"/>
    <s v="Material de consumo, escritório e limpeza"/>
    <n v="422567"/>
    <n v="-19.57"/>
    <s v="Baixa de Estoque cf. Relatorio de Saidas"/>
    <m/>
  </r>
  <r>
    <s v="Setembro"/>
    <d v="2023-09-11T00:00:00"/>
    <s v="Perus"/>
    <s v="MATERIAL DE LIMPEZA"/>
    <x v="13"/>
    <s v="Material de consumo, escritório e limpeza"/>
    <s v="422567"/>
    <n v="-4.97"/>
    <s v="Baixa de Estoque cf. Relatorio de Saidas"/>
    <m/>
  </r>
  <r>
    <s v="Setembro"/>
    <d v="2023-09-11T00:00:00"/>
    <s v="Perus"/>
    <s v="MATERIAL DE LIMPEZA"/>
    <x v="13"/>
    <s v="Material de consumo, escritório e limpeza"/>
    <s v="422567"/>
    <n v="-1.91"/>
    <s v="Baixa de Estoque cf. Relatorio de Saidas"/>
    <m/>
  </r>
  <r>
    <s v="Setembro"/>
    <d v="2023-09-18T00:00:00"/>
    <s v="Perus"/>
    <s v="MATERIAL DE LIMPEZA"/>
    <x v="13"/>
    <s v="Material de consumo, escritório e limpeza"/>
    <s v="422567"/>
    <n v="-88.28"/>
    <s v="Baixa de Estoque cf. Relatorio de Saidas"/>
    <m/>
  </r>
  <r>
    <s v="Outubro"/>
    <d v="2023-10-06T00:00:00"/>
    <s v="Perus"/>
    <s v="MATERIAL DE LIMPEZA"/>
    <x v="13"/>
    <s v="Material de consumo, escritório e limpeza"/>
    <n v="422567"/>
    <n v="-145.24"/>
    <s v="Baixa de Estoque cf. Relatorio de Saidas"/>
    <m/>
  </r>
  <r>
    <s v="Outubro"/>
    <d v="2023-10-11T00:00:00"/>
    <s v="Perus"/>
    <s v="MATERIAL DE LIMPEZA"/>
    <x v="13"/>
    <s v="Material de consumo, escritório e limpeza"/>
    <n v="422567"/>
    <n v="-10.55"/>
    <s v="Baixa de Estoque cf. Relatorio de Saidas"/>
    <m/>
  </r>
  <r>
    <s v="Novembro"/>
    <d v="2023-11-07T00:00:00"/>
    <s v="Perus"/>
    <s v="MATERIAL DE LIMPEZA"/>
    <x v="13"/>
    <s v="Material de consumo, escritório e limpeza"/>
    <s v="422567"/>
    <n v="-86.73"/>
    <s v="Baixa de Estoque cf. Relatorio de Saidas"/>
    <m/>
  </r>
  <r>
    <s v="Novembro"/>
    <d v="2023-11-16T00:00:00"/>
    <s v="Perus"/>
    <s v="MATERIAL DE LIMPEZA"/>
    <x v="13"/>
    <s v="Material de consumo, escritório e limpeza"/>
    <s v="422567"/>
    <n v="-19.43"/>
    <s v="Baixa de Estoque cf. Relatorio de Saidas"/>
    <m/>
  </r>
  <r>
    <s v="Novembro"/>
    <d v="2023-11-16T00:00:00"/>
    <s v="Perus"/>
    <s v="MATERIAL DE LIMPEZA"/>
    <x v="13"/>
    <s v="Material de consumo, escritório e limpeza"/>
    <s v="422567"/>
    <n v="-86.73"/>
    <s v="Baixa de Estoque cf. Relatorio de Saidas"/>
    <m/>
  </r>
  <r>
    <s v="Dezembro"/>
    <d v="2023-12-04T00:00:00"/>
    <s v="Perus"/>
    <s v="MATERIAL DE LIMPEZA"/>
    <x v="13"/>
    <s v="Material de consumo, escritório e limpeza"/>
    <s v="422567"/>
    <n v="-122.32"/>
    <s v="Baixa de Estoque cf. Relatorio de Saidas"/>
    <m/>
  </r>
  <r>
    <s v="Fevereiro"/>
    <d v="2023-02-14T00:00:00"/>
    <s v="Poá"/>
    <s v="MATERIAL DE LIMPEZA"/>
    <x v="13"/>
    <s v="Material de consumo, escritório e limpeza"/>
    <n v="422567"/>
    <n v="-7.6"/>
    <s v="Baixa de Estoque cf. Relatorio de Saidas"/>
    <m/>
  </r>
  <r>
    <s v="Fevereiro"/>
    <d v="2023-02-14T00:00:00"/>
    <s v="Poá"/>
    <s v="MATERIAL DE LIMPEZA"/>
    <x v="13"/>
    <s v="Material de consumo, escritório e limpeza"/>
    <n v="422567"/>
    <n v="-4.66"/>
    <s v="Baixa de Estoque cf. Relatorio de Saidas"/>
    <m/>
  </r>
  <r>
    <s v="Fevereiro"/>
    <d v="2023-02-14T00:00:00"/>
    <s v="Poá"/>
    <s v="MATERIAL DE LIMPEZA"/>
    <x v="13"/>
    <s v="Material de consumo, escritório e limpeza"/>
    <n v="422567"/>
    <n v="-4.79"/>
    <s v="Baixa de Estoque cf. Relatorio de Saidas"/>
    <m/>
  </r>
  <r>
    <s v="Julho"/>
    <d v="2023-07-05T00:00:00"/>
    <s v="Poá"/>
    <s v="MATERIAL DE LIMPEZA"/>
    <x v="13"/>
    <s v="Material de consumo, escritório e limpeza"/>
    <n v="422567"/>
    <n v="-2.27"/>
    <s v="Baixa de Estoque cf. Relatorio de Saidas"/>
    <m/>
  </r>
  <r>
    <s v="Julho"/>
    <d v="2023-07-05T00:00:00"/>
    <s v="Poá"/>
    <s v="MATERIAL DE LIMPEZA"/>
    <x v="13"/>
    <s v="Material de consumo, escritório e limpeza"/>
    <n v="422567"/>
    <n v="-8.08"/>
    <s v="Baixa de Estoque cf. Relatorio de Saidas"/>
    <m/>
  </r>
  <r>
    <s v="Outubro"/>
    <d v="2023-10-09T00:00:00"/>
    <s v="Poá"/>
    <s v="MATERIAL DE LIMPEZA"/>
    <x v="13"/>
    <s v="Material de consumo, escritório e limpeza"/>
    <n v="422567"/>
    <n v="-77.69"/>
    <s v="Baixa de Estoque cf. Relatorio de Saidas"/>
    <m/>
  </r>
  <r>
    <s v="Dezembro"/>
    <d v="2023-12-05T00:00:00"/>
    <s v="Polo Brooklin - Reforma"/>
    <s v="MATERIAL DE LIMPEZA"/>
    <x v="13"/>
    <s v="Material de consumo, escritório e limpeza"/>
    <s v="422567"/>
    <n v="-329.77"/>
    <s v="Baixa de Estoque cf. Relatorio de Saidas"/>
    <m/>
  </r>
  <r>
    <s v="Dezembro"/>
    <d v="2023-12-05T00:00:00"/>
    <s v="Polo Brooklin - Reforma"/>
    <s v="MATERIAL DE LIMPEZA"/>
    <x v="13"/>
    <s v="Material de consumo, escritório e limpeza"/>
    <s v="422567"/>
    <n v="-260.19"/>
    <s v="Baixa de Estoque cf. Relatorio de Saidas"/>
    <m/>
  </r>
  <r>
    <s v="Abril"/>
    <d v="2023-04-17T00:00:00"/>
    <s v="Polo Mairiporã"/>
    <s v="MATERIAL DE LIMPEZA"/>
    <x v="13"/>
    <s v="Material de consumo, escritório e limpeza"/>
    <n v="422567"/>
    <n v="-156.58000000000001"/>
    <s v="Baixa de Estoque cf. Relatorio de Saidas"/>
    <m/>
  </r>
  <r>
    <s v="Abril"/>
    <d v="2023-04-17T00:00:00"/>
    <s v="Polo Mairiporã"/>
    <s v="MATERIAL DE LIMPEZA"/>
    <x v="13"/>
    <s v="Material de consumo, escritório e limpeza"/>
    <n v="422567"/>
    <n v="-11.37"/>
    <s v="Baixa de Estoque cf. Relatorio de Saidas"/>
    <m/>
  </r>
  <r>
    <s v="Abril"/>
    <d v="2023-04-17T00:00:00"/>
    <s v="Polo Mairiporã"/>
    <s v="MATERIAL DE LIMPEZA"/>
    <x v="13"/>
    <s v="Material de consumo, escritório e limpeza"/>
    <n v="422567"/>
    <n v="-19.309999999999999"/>
    <s v="Baixa de Estoque cf. Relatorio de Saidas"/>
    <m/>
  </r>
  <r>
    <s v="Abril"/>
    <d v="2023-04-17T00:00:00"/>
    <s v="Polo Mairiporã"/>
    <s v="MATERIAL DE LIMPEZA"/>
    <x v="13"/>
    <s v="Material de consumo, escritório e limpeza"/>
    <n v="422567"/>
    <n v="-5.68"/>
    <s v="Baixa de Estoque cf. Relatorio de Saidas"/>
    <m/>
  </r>
  <r>
    <s v="Abril"/>
    <d v="2023-04-17T00:00:00"/>
    <s v="Polo Mairiporã"/>
    <s v="MATERIAL DE LIMPEZA"/>
    <x v="13"/>
    <s v="Material de consumo, escritório e limpeza"/>
    <n v="422567"/>
    <n v="-70.78"/>
    <s v="Baixa de Estoque cf. Relatorio de Saidas"/>
    <m/>
  </r>
  <r>
    <s v="Maio"/>
    <d v="2023-05-10T00:00:00"/>
    <s v="Polo Mairiporã"/>
    <s v="MATERIAL DE LIMPEZA"/>
    <x v="13"/>
    <s v="Material de consumo, escritório e limpeza"/>
    <n v="422567"/>
    <n v="-156.58000000000001"/>
    <s v="Baixa de Estoque cf. Relatorio de Saidas"/>
    <m/>
  </r>
  <r>
    <s v="Maio"/>
    <d v="2023-05-10T00:00:00"/>
    <s v="Polo Mairiporã"/>
    <s v="MATERIAL DE LIMPEZA"/>
    <x v="13"/>
    <s v="Material de consumo, escritório e limpeza"/>
    <n v="422567"/>
    <n v="-12.88"/>
    <s v="Baixa de Estoque cf. Relatorio de Saidas"/>
    <m/>
  </r>
  <r>
    <s v="Maio"/>
    <d v="2023-05-10T00:00:00"/>
    <s v="Polo Mairiporã"/>
    <s v="MATERIAL DE LIMPEZA"/>
    <x v="13"/>
    <s v="Material de consumo, escritório e limpeza"/>
    <n v="422567"/>
    <n v="-5.67"/>
    <s v="Baixa de Estoque cf. Relatorio de Saidas"/>
    <m/>
  </r>
  <r>
    <s v="Maio"/>
    <d v="2023-05-22T00:00:00"/>
    <s v="Polo Mairiporã"/>
    <s v="MATERIAL DE LIMPEZA"/>
    <x v="13"/>
    <s v="Material de consumo, escritório e limpeza"/>
    <n v="422567"/>
    <n v="-5.69"/>
    <s v="Baixa de Estoque cf. Relatorio de Saidas"/>
    <m/>
  </r>
  <r>
    <s v="Julho"/>
    <d v="2023-07-04T00:00:00"/>
    <s v="Polo Mairiporã"/>
    <s v="MATERIAL DE LIMPEZA"/>
    <x v="13"/>
    <s v="Material de consumo, escritório e limpeza"/>
    <n v="422567"/>
    <n v="-77.69"/>
    <s v="Baixa de Estoque cf. Relatorio de Saidas"/>
    <m/>
  </r>
  <r>
    <s v="Julho"/>
    <d v="2023-07-06T00:00:00"/>
    <s v="Polo Mairiporã"/>
    <s v="MATERIAL DE LIMPEZA"/>
    <x v="13"/>
    <s v="Material de consumo, escritório e limpeza"/>
    <n v="422567"/>
    <n v="-7.82"/>
    <s v="Baixa de Estoque cf. Relatorio de Saidas"/>
    <m/>
  </r>
  <r>
    <s v="Julho"/>
    <d v="2023-07-06T00:00:00"/>
    <s v="Polo Mairiporã"/>
    <s v="MATERIAL DE LIMPEZA"/>
    <x v="13"/>
    <s v="Material de consumo, escritório e limpeza"/>
    <n v="422567"/>
    <n v="-31.5"/>
    <s v="Baixa de Estoque cf. Relatorio de Saidas"/>
    <m/>
  </r>
  <r>
    <s v="Agosto"/>
    <d v="2023-08-14T00:00:00"/>
    <s v="Polo Mairiporã"/>
    <s v="MATERIAL DE LIMPEZA"/>
    <x v="13"/>
    <s v="Material de consumo, escritório e limpeza"/>
    <n v="422567"/>
    <n v="-26.09"/>
    <s v="Baixa de Estoque cf. Relatorio de Saidas"/>
    <m/>
  </r>
  <r>
    <s v="Agosto"/>
    <d v="2023-08-14T00:00:00"/>
    <s v="Polo Mairiporã"/>
    <s v="MATERIAL DE LIMPEZA"/>
    <x v="13"/>
    <s v="Material de consumo, escritório e limpeza"/>
    <n v="422567"/>
    <n v="-40.200000000000003"/>
    <s v="Baixa de Estoque cf. Relatorio de Saidas"/>
    <m/>
  </r>
  <r>
    <s v="Agosto"/>
    <d v="2023-08-14T00:00:00"/>
    <s v="Polo Mairiporã"/>
    <s v="MATERIAL DE LIMPEZA"/>
    <x v="13"/>
    <s v="Material de consumo, escritório e limpeza"/>
    <n v="422567"/>
    <n v="-79"/>
    <s v="Baixa de Estoque cf. Relatorio de Saidas"/>
    <m/>
  </r>
  <r>
    <s v="Agosto"/>
    <d v="2023-08-14T00:00:00"/>
    <s v="Polo Mairiporã"/>
    <s v="MATERIAL DE LIMPEZA"/>
    <x v="13"/>
    <s v="Material de consumo, escritório e limpeza"/>
    <n v="422567"/>
    <n v="-198"/>
    <s v="Baixa de Estoque cf. Relatorio de Saidas"/>
    <m/>
  </r>
  <r>
    <s v="Agosto"/>
    <d v="2023-08-14T00:00:00"/>
    <s v="Polo Mairiporã"/>
    <s v="MATERIAL DE LIMPEZA"/>
    <x v="13"/>
    <s v="Material de consumo, escritório e limpeza"/>
    <n v="422567"/>
    <n v="-81"/>
    <s v="Baixa de Estoque cf. Relatorio de Saidas"/>
    <m/>
  </r>
  <r>
    <s v="Agosto"/>
    <d v="2023-08-14T00:00:00"/>
    <s v="Polo Mairiporã"/>
    <s v="MATERIAL DE LIMPEZA"/>
    <x v="13"/>
    <s v="Material de consumo, escritório e limpeza"/>
    <n v="422567"/>
    <n v="-309"/>
    <s v="Baixa de Estoque cf. Relatorio de Saidas"/>
    <m/>
  </r>
  <r>
    <s v="Outubro"/>
    <d v="2023-10-10T00:00:00"/>
    <s v="Polo Mairiporã"/>
    <s v="MATERIAL DE LIMPEZA"/>
    <x v="13"/>
    <s v="Material de consumo, escritório e limpeza"/>
    <n v="422567"/>
    <n v="-2.86"/>
    <s v="Baixa de Estoque cf. Relatorio de Saidas"/>
    <m/>
  </r>
  <r>
    <s v="Outubro"/>
    <d v="2023-10-10T00:00:00"/>
    <s v="Polo Mairiporã"/>
    <s v="MATERIAL DE LIMPEZA"/>
    <x v="13"/>
    <s v="Material de consumo, escritório e limpeza"/>
    <n v="422567"/>
    <n v="-5.75"/>
    <s v="Baixa de Estoque cf. Relatorio de Saidas"/>
    <m/>
  </r>
  <r>
    <s v="Agosto"/>
    <d v="2023-08-14T00:00:00"/>
    <s v="Polo Mogi das Cruzes"/>
    <s v="MATERIAL DE LIMPEZA"/>
    <x v="13"/>
    <s v="Material de consumo, escritório e limpeza"/>
    <n v="422567"/>
    <n v="-86.73"/>
    <s v="Baixa de Estoque cf. Relatorio de Saidas"/>
    <m/>
  </r>
  <r>
    <s v="Agosto"/>
    <d v="2023-08-14T00:00:00"/>
    <s v="Polo Mogi das Cruzes"/>
    <s v="MATERIAL DE LIMPEZA"/>
    <x v="13"/>
    <s v="Material de consumo, escritório e limpeza"/>
    <n v="422567"/>
    <n v="-2.4900000000000002"/>
    <s v="Baixa de Estoque cf. Relatorio de Saidas"/>
    <m/>
  </r>
  <r>
    <s v="Agosto"/>
    <d v="2023-08-14T00:00:00"/>
    <s v="Polo Mogi das Cruzes"/>
    <s v="MATERIAL DE LIMPEZA"/>
    <x v="13"/>
    <s v="Material de consumo, escritório e limpeza"/>
    <n v="422567"/>
    <n v="-1.91"/>
    <s v="Baixa de Estoque cf. Relatorio de Saidas"/>
    <m/>
  </r>
  <r>
    <s v="Agosto"/>
    <d v="2023-08-14T00:00:00"/>
    <s v="Polo Mogi das Cruzes"/>
    <s v="MATERIAL DE LIMPEZA"/>
    <x v="13"/>
    <s v="Material de consumo, escritório e limpeza"/>
    <n v="422567"/>
    <n v="-4.5999999999999996"/>
    <s v="Baixa de Estoque cf. Relatorio de Saidas"/>
    <m/>
  </r>
  <r>
    <s v="Agosto"/>
    <d v="2023-08-14T00:00:00"/>
    <s v="Polo Mogi das Cruzes"/>
    <s v="MATERIAL DE LIMPEZA"/>
    <x v="13"/>
    <s v="Material de consumo, escritório e limpeza"/>
    <n v="422567"/>
    <n v="-14.71"/>
    <s v="Baixa de Estoque cf. Relatorio de Saidas"/>
    <m/>
  </r>
  <r>
    <s v="Junho"/>
    <d v="2023-06-13T00:00:00"/>
    <s v="Polo Rio Grande da Serra"/>
    <s v="MATERIAL DE LIMPEZA"/>
    <x v="13"/>
    <s v="Material de consumo, escritório e limpeza"/>
    <n v="422567"/>
    <n v="-1.9"/>
    <s v="Baixa de Estoque cf. Relatorio de Saidas"/>
    <m/>
  </r>
  <r>
    <s v="Junho"/>
    <d v="2023-06-13T00:00:00"/>
    <s v="Polo Rio Grande da Serra"/>
    <s v="MATERIAL DE LIMPEZA"/>
    <x v="13"/>
    <s v="Material de consumo, escritório e limpeza"/>
    <n v="422567"/>
    <n v="-5.01"/>
    <s v="Baixa de Estoque cf. Relatorio de Saidas"/>
    <m/>
  </r>
  <r>
    <s v="Julho"/>
    <d v="2023-07-03T00:00:00"/>
    <s v="Polo Rio Grande da Serra"/>
    <s v="MATERIAL DE LIMPEZA"/>
    <x v="13"/>
    <s v="Material de consumo, escritório e limpeza"/>
    <n v="422567"/>
    <n v="-86.73"/>
    <s v="Baixa de Estoque cf. Relatorio de Saidas"/>
    <m/>
  </r>
  <r>
    <s v="Agosto"/>
    <d v="2023-08-28T00:00:00"/>
    <s v="Polo Rio Grande da Serra"/>
    <s v="MATERIAL DE LIMPEZA"/>
    <x v="13"/>
    <s v="Material de consumo, escritório e limpeza"/>
    <n v="422567"/>
    <n v="-86.73"/>
    <s v="Baixa de Estoque cf. Relatorio de Saidas"/>
    <m/>
  </r>
  <r>
    <s v="Agosto"/>
    <d v="2023-08-28T00:00:00"/>
    <s v="Polo Rio Grande da Serra"/>
    <s v="MATERIAL DE LIMPEZA"/>
    <x v="13"/>
    <s v="Material de consumo, escritório e limpeza"/>
    <n v="422567"/>
    <n v="-88.28"/>
    <s v="Baixa de Estoque cf. Relatorio de Saidas"/>
    <m/>
  </r>
  <r>
    <s v="Agosto"/>
    <d v="2023-08-28T00:00:00"/>
    <s v="Polo Rio Grande da Serra"/>
    <s v="MATERIAL DE LIMPEZA"/>
    <x v="13"/>
    <s v="Material de consumo, escritório e limpeza"/>
    <n v="422567"/>
    <n v="-163.37"/>
    <s v="Baixa de Estoque cf. Relatorio de Saidas"/>
    <m/>
  </r>
  <r>
    <s v="Abril"/>
    <d v="2023-04-11T00:00:00"/>
    <s v="Quinta do Sol"/>
    <s v="MATERIAL DE LIMPEZA"/>
    <x v="13"/>
    <s v="Material de consumo, escritório e limpeza"/>
    <n v="422567"/>
    <n v="-7.51"/>
    <s v="Baixa de Estoque cf. Relatorio de Saidas"/>
    <m/>
  </r>
  <r>
    <s v="Abril"/>
    <d v="2023-04-11T00:00:00"/>
    <s v="Quinta do Sol"/>
    <s v="MATERIAL DE LIMPEZA"/>
    <x v="13"/>
    <s v="Material de consumo, escritório e limpeza"/>
    <n v="422567"/>
    <n v="-5.69"/>
    <s v="Baixa de Estoque cf. Relatorio de Saidas"/>
    <m/>
  </r>
  <r>
    <s v="Junho"/>
    <d v="2023-06-13T00:00:00"/>
    <s v="Quinta do Sol"/>
    <s v="MATERIAL DE LIMPEZA"/>
    <x v="13"/>
    <s v="Material de consumo, escritório e limpeza"/>
    <n v="422567"/>
    <n v="-1.9"/>
    <s v="Baixa de Estoque cf. Relatorio de Saidas"/>
    <m/>
  </r>
  <r>
    <s v="Junho"/>
    <d v="2023-06-13T00:00:00"/>
    <s v="Quinta do Sol"/>
    <s v="MATERIAL DE LIMPEZA"/>
    <x v="13"/>
    <s v="Material de consumo, escritório e limpeza"/>
    <n v="422567"/>
    <n v="-2.5"/>
    <s v="Baixa de Estoque cf. Relatorio de Saidas"/>
    <m/>
  </r>
  <r>
    <s v="Setembro"/>
    <d v="2023-09-01T00:00:00"/>
    <s v="Quinta do Sol"/>
    <s v="MATERIAL DE LIMPEZA"/>
    <x v="13"/>
    <s v="Material de consumo, escritório e limpeza"/>
    <s v="422567"/>
    <n v="-14.71"/>
    <s v="Baixa de Estoque cf. Relatorio de Saidas"/>
    <m/>
  </r>
  <r>
    <s v="Setembro"/>
    <d v="2023-09-01T00:00:00"/>
    <s v="Quinta do Sol"/>
    <s v="MATERIAL DE LIMPEZA"/>
    <x v="13"/>
    <s v="Material de consumo, escritório e limpeza"/>
    <s v="422567"/>
    <n v="-5.0199999999999996"/>
    <s v="Baixa de Estoque cf. Relatorio de Saidas"/>
    <m/>
  </r>
  <r>
    <s v="Setembro"/>
    <d v="2023-09-01T00:00:00"/>
    <s v="Quinta do Sol"/>
    <s v="MATERIAL DE LIMPEZA"/>
    <x v="13"/>
    <s v="Material de consumo, escritório e limpeza"/>
    <s v="422567"/>
    <n v="-3.45"/>
    <s v="Baixa de Estoque cf. Relatorio de Saidas"/>
    <m/>
  </r>
  <r>
    <s v="Setembro"/>
    <d v="2023-09-01T00:00:00"/>
    <s v="Quinta do Sol"/>
    <s v="MATERIAL DE LIMPEZA"/>
    <x v="13"/>
    <s v="Material de consumo, escritório e limpeza"/>
    <s v="422567"/>
    <n v="-1.91"/>
    <s v="Baixa de Estoque cf. Relatorio de Saidas"/>
    <m/>
  </r>
  <r>
    <s v="Outubro"/>
    <d v="2023-10-18T00:00:00"/>
    <s v="Quinta do Sol"/>
    <s v="MATERIAL DE LIMPEZA"/>
    <x v="13"/>
    <s v="Material de consumo, escritório e limpeza"/>
    <n v="422567"/>
    <n v="-29.38"/>
    <s v="Baixa de Estoque cf. Relatorio de Saidas"/>
    <m/>
  </r>
  <r>
    <s v="Novembro"/>
    <d v="2023-11-16T00:00:00"/>
    <s v="Quinta do Sol"/>
    <s v="MATERIAL DE LIMPEZA"/>
    <x v="13"/>
    <s v="Material de consumo, escritório e limpeza"/>
    <s v="422567"/>
    <n v="-2.16"/>
    <s v="Baixa de Estoque cf. Relatorio de Saidas"/>
    <m/>
  </r>
  <r>
    <s v="Março"/>
    <d v="2023-03-21T00:00:00"/>
    <s v="Relacionamento Institucional"/>
    <s v="MATERIAL DE LIMPEZA"/>
    <x v="13"/>
    <s v="Material de consumo, escritório e limpeza"/>
    <n v="422567"/>
    <n v="-1.9"/>
    <s v="Baixa de Estoque cf. Relatorio de Saidas"/>
    <m/>
  </r>
  <r>
    <s v="Março"/>
    <d v="2023-03-21T00:00:00"/>
    <s v="Relacionamento Institucional"/>
    <s v="MATERIAL DE LIMPEZA"/>
    <x v="13"/>
    <s v="Material de consumo, escritório e limpeza"/>
    <n v="422567"/>
    <n v="-3.8"/>
    <s v="Baixa de Estoque cf. Relatorio de Saidas"/>
    <m/>
  </r>
  <r>
    <s v="Fevereiro"/>
    <d v="2023-02-13T00:00:00"/>
    <s v="Rosa Da China"/>
    <s v="MATERIAL DE LIMPEZA"/>
    <x v="13"/>
    <s v="Material de consumo, escritório e limpeza"/>
    <n v="422567"/>
    <n v="-1.9"/>
    <s v="Baixa de Estoque cf. Relatorio de Saidas"/>
    <m/>
  </r>
  <r>
    <s v="Abril"/>
    <d v="2023-04-14T00:00:00"/>
    <s v="Rosa Da China"/>
    <s v="MATERIAL DE LIMPEZA"/>
    <x v="13"/>
    <s v="Material de consumo, escritório e limpeza"/>
    <n v="422567"/>
    <n v="-5.01"/>
    <s v="Baixa de Estoque cf. Relatorio de Saidas"/>
    <m/>
  </r>
  <r>
    <s v="Abril"/>
    <d v="2023-04-14T00:00:00"/>
    <s v="Rosa Da China"/>
    <s v="MATERIAL DE LIMPEZA"/>
    <x v="13"/>
    <s v="Material de consumo, escritório e limpeza"/>
    <n v="422567"/>
    <n v="-5.69"/>
    <s v="Baixa de Estoque cf. Relatorio de Saidas"/>
    <m/>
  </r>
  <r>
    <s v="Junho"/>
    <d v="2023-06-13T00:00:00"/>
    <s v="Rosa Da China"/>
    <s v="MATERIAL DE LIMPEZA"/>
    <x v="13"/>
    <s v="Material de consumo, escritório e limpeza"/>
    <n v="422567"/>
    <n v="-2.5"/>
    <s v="Baixa de Estoque cf. Relatorio de Saidas"/>
    <m/>
  </r>
  <r>
    <s v="Setembro"/>
    <d v="2023-09-13T00:00:00"/>
    <s v="Rosa Da China"/>
    <s v="MATERIAL DE LIMPEZA"/>
    <x v="13"/>
    <s v="Material de consumo, escritório e limpeza"/>
    <s v="422567"/>
    <n v="-6.72"/>
    <s v="Baixa de Estoque cf. Relatorio de Saidas"/>
    <m/>
  </r>
  <r>
    <s v="Setembro"/>
    <d v="2023-09-13T00:00:00"/>
    <s v="Rosa Da China"/>
    <s v="MATERIAL DE LIMPEZA"/>
    <x v="13"/>
    <s v="Material de consumo, escritório e limpeza"/>
    <s v="422567"/>
    <n v="-7.91"/>
    <s v="Baixa de Estoque cf. Relatorio de Saidas"/>
    <m/>
  </r>
  <r>
    <s v="Setembro"/>
    <d v="2023-09-13T00:00:00"/>
    <s v="Rosa Da China"/>
    <s v="MATERIAL DE LIMPEZA"/>
    <x v="13"/>
    <s v="Material de consumo, escritório e limpeza"/>
    <s v="422567"/>
    <n v="-5.19"/>
    <s v="Baixa de Estoque cf. Relatorio de Saidas"/>
    <m/>
  </r>
  <r>
    <s v="Setembro"/>
    <d v="2023-09-13T00:00:00"/>
    <s v="Rosa Da China"/>
    <s v="MATERIAL DE LIMPEZA"/>
    <x v="13"/>
    <s v="Material de consumo, escritório e limpeza"/>
    <s v="422567"/>
    <n v="-86.73"/>
    <s v="Baixa de Estoque cf. Relatorio de Saidas"/>
    <m/>
  </r>
  <r>
    <s v="Outubro"/>
    <d v="2023-10-18T00:00:00"/>
    <s v="Rosa Da China"/>
    <s v="MATERIAL DE LIMPEZA"/>
    <x v="13"/>
    <s v="Material de consumo, escritório e limpeza"/>
    <n v="422567"/>
    <n v="-29.37"/>
    <s v="Baixa de Estoque cf. Relatorio de Saidas"/>
    <m/>
  </r>
  <r>
    <s v="Fevereiro"/>
    <d v="2023-02-13T00:00:00"/>
    <s v="Santo André"/>
    <s v="MATERIAL DE LIMPEZA"/>
    <x v="13"/>
    <s v="Material de consumo, escritório e limpeza"/>
    <n v="422567"/>
    <n v="-4.79"/>
    <s v="Baixa de Estoque cf. Relatorio de Saidas"/>
    <m/>
  </r>
  <r>
    <s v="Fevereiro"/>
    <d v="2023-02-13T00:00:00"/>
    <s v="Santo André"/>
    <s v="MATERIAL DE LIMPEZA"/>
    <x v="13"/>
    <s v="Material de consumo, escritório e limpeza"/>
    <n v="422567"/>
    <n v="-13.02"/>
    <s v="Baixa de Estoque cf. Relatorio de Saidas"/>
    <m/>
  </r>
  <r>
    <s v="Fevereiro"/>
    <d v="2023-02-13T00:00:00"/>
    <s v="Santo André"/>
    <s v="MATERIAL DE LIMPEZA"/>
    <x v="13"/>
    <s v="Material de consumo, escritório e limpeza"/>
    <n v="422567"/>
    <n v="-67.989999999999995"/>
    <s v="Baixa de Estoque cf. Relatorio de Saidas"/>
    <m/>
  </r>
  <r>
    <s v="Fevereiro"/>
    <d v="2023-02-13T00:00:00"/>
    <s v="Santo André"/>
    <s v="MATERIAL DE LIMPEZA"/>
    <x v="13"/>
    <s v="Material de consumo, escritório e limpeza"/>
    <n v="422567"/>
    <n v="-144.28"/>
    <s v="Baixa de Estoque cf. Relatorio de Saidas"/>
    <m/>
  </r>
  <r>
    <s v="Fevereiro"/>
    <d v="2023-02-13T00:00:00"/>
    <s v="Santo André"/>
    <s v="MATERIAL DE LIMPEZA"/>
    <x v="13"/>
    <s v="Material de consumo, escritório e limpeza"/>
    <n v="422567"/>
    <n v="-2.2799999999999998"/>
    <s v="Baixa de Estoque cf. Relatorio de Saidas"/>
    <m/>
  </r>
  <r>
    <s v="Julho"/>
    <d v="2023-07-31T00:00:00"/>
    <s v="Santo André"/>
    <s v="MATERIAL DE LIMPEZA"/>
    <x v="13"/>
    <s v="Material de consumo, escritório e limpeza"/>
    <n v="422567"/>
    <n v="-119.98"/>
    <s v="Baixa de Estoque cf. Relatorio de Saidas"/>
    <m/>
  </r>
  <r>
    <s v="Fevereiro"/>
    <d v="2023-02-13T00:00:00"/>
    <s v="São Mateus"/>
    <s v="MATERIAL DE LIMPEZA"/>
    <x v="13"/>
    <s v="Material de consumo, escritório e limpeza"/>
    <n v="422567"/>
    <n v="-1.9"/>
    <s v="Baixa de Estoque cf. Relatorio de Saidas"/>
    <m/>
  </r>
  <r>
    <s v="Fevereiro"/>
    <d v="2023-02-13T00:00:00"/>
    <s v="São Mateus"/>
    <s v="MATERIAL DE LIMPEZA"/>
    <x v="13"/>
    <s v="Material de consumo, escritório e limpeza"/>
    <n v="422567"/>
    <n v="-2.2799999999999998"/>
    <s v="Baixa de Estoque cf. Relatorio de Saidas"/>
    <m/>
  </r>
  <r>
    <s v="Fevereiro"/>
    <d v="2023-02-13T00:00:00"/>
    <s v="São Mateus"/>
    <s v="MATERIAL DE LIMPEZA"/>
    <x v="13"/>
    <s v="Material de consumo, escritório e limpeza"/>
    <n v="422567"/>
    <n v="-19.14"/>
    <s v="Baixa de Estoque cf. Relatorio de Saidas"/>
    <m/>
  </r>
  <r>
    <s v="Fevereiro"/>
    <d v="2023-02-13T00:00:00"/>
    <s v="São Mateus"/>
    <s v="MATERIAL DE LIMPEZA"/>
    <x v="13"/>
    <s v="Material de consumo, escritório e limpeza"/>
    <n v="422567"/>
    <n v="-3.8"/>
    <s v="Baixa de Estoque cf. Relatorio de Saidas"/>
    <m/>
  </r>
  <r>
    <s v="Março"/>
    <d v="2023-03-13T00:00:00"/>
    <s v="São Mateus"/>
    <s v="MATERIAL DE LIMPEZA"/>
    <x v="13"/>
    <s v="Material de consumo, escritório e limpeza"/>
    <n v="422567"/>
    <n v="-4.67"/>
    <s v="Baixa de Estoque cf. Relatorio de Saidas"/>
    <m/>
  </r>
  <r>
    <s v="Abril"/>
    <d v="2023-04-17T00:00:00"/>
    <s v="São Mateus"/>
    <s v="MATERIAL DE LIMPEZA"/>
    <x v="13"/>
    <s v="Material de consumo, escritório e limpeza"/>
    <n v="422567"/>
    <n v="-11.37"/>
    <s v="Baixa de Estoque cf. Relatorio de Saidas"/>
    <m/>
  </r>
  <r>
    <s v="Abril"/>
    <d v="2023-04-17T00:00:00"/>
    <s v="São Mateus"/>
    <s v="MATERIAL DE LIMPEZA"/>
    <x v="13"/>
    <s v="Material de consumo, escritório e limpeza"/>
    <n v="422567"/>
    <n v="-9.4600000000000009"/>
    <s v="Baixa de Estoque cf. Relatorio de Saidas"/>
    <m/>
  </r>
  <r>
    <s v="Abril"/>
    <d v="2023-04-17T00:00:00"/>
    <s v="São Mateus"/>
    <s v="MATERIAL DE LIMPEZA"/>
    <x v="13"/>
    <s v="Material de consumo, escritório e limpeza"/>
    <n v="422567"/>
    <n v="-1.9"/>
    <s v="Baixa de Estoque cf. Relatorio de Saidas"/>
    <m/>
  </r>
  <r>
    <s v="Abril"/>
    <d v="2023-04-17T00:00:00"/>
    <s v="São Mateus"/>
    <s v="MATERIAL DE LIMPEZA"/>
    <x v="13"/>
    <s v="Material de consumo, escritório e limpeza"/>
    <n v="422567"/>
    <n v="-5.01"/>
    <s v="Baixa de Estoque cf. Relatorio de Saidas"/>
    <m/>
  </r>
  <r>
    <s v="Abril"/>
    <d v="2023-04-18T00:00:00"/>
    <s v="São Mateus"/>
    <s v="MATERIAL DE LIMPEZA"/>
    <x v="13"/>
    <s v="Material de consumo, escritório e limpeza"/>
    <n v="422567"/>
    <n v="-9.4600000000000009"/>
    <s v="Baixa de Estoque cf. Relatorio de Saidas"/>
    <m/>
  </r>
  <r>
    <s v="Abril"/>
    <d v="2023-04-20T00:00:00"/>
    <s v="São Mateus"/>
    <s v="MATERIAL DE LIMPEZA"/>
    <x v="13"/>
    <s v="Material de consumo, escritório e limpeza"/>
    <n v="422567"/>
    <n v="-9.49"/>
    <s v="Baixa de Estoque cf. Relatorio de Saidas"/>
    <m/>
  </r>
  <r>
    <s v="Maio"/>
    <d v="2023-05-10T00:00:00"/>
    <s v="São Mateus"/>
    <s v="MATERIAL DE LIMPEZA"/>
    <x v="13"/>
    <s v="Material de consumo, escritório e limpeza"/>
    <n v="422567"/>
    <n v="-2.5"/>
    <s v="Baixa de Estoque cf. Relatorio de Saidas"/>
    <m/>
  </r>
  <r>
    <s v="Maio"/>
    <d v="2023-05-10T00:00:00"/>
    <s v="São Mateus"/>
    <s v="MATERIAL DE LIMPEZA"/>
    <x v="13"/>
    <s v="Material de consumo, escritório e limpeza"/>
    <n v="422567"/>
    <n v="-28.46"/>
    <s v="Baixa de Estoque cf. Relatorio de Saidas"/>
    <m/>
  </r>
  <r>
    <s v="Junho"/>
    <d v="2023-06-12T00:00:00"/>
    <s v="São Mateus"/>
    <s v="MATERIAL DE LIMPEZA"/>
    <x v="13"/>
    <s v="Material de consumo, escritório e limpeza"/>
    <n v="422567"/>
    <n v="-2.5"/>
    <s v="Baixa de Estoque cf. Relatorio de Saidas"/>
    <m/>
  </r>
  <r>
    <s v="Julho"/>
    <d v="2023-07-10T00:00:00"/>
    <s v="São Mateus"/>
    <s v="MATERIAL DE LIMPEZA"/>
    <x v="13"/>
    <s v="Material de consumo, escritório e limpeza"/>
    <n v="422567"/>
    <n v="-5.83"/>
    <s v="Baixa de Estoque cf. Relatorio de Saidas"/>
    <m/>
  </r>
  <r>
    <s v="Julho"/>
    <d v="2023-07-10T00:00:00"/>
    <s v="São Mateus"/>
    <s v="MATERIAL DE LIMPEZA"/>
    <x v="13"/>
    <s v="Material de consumo, escritório e limpeza"/>
    <n v="422567"/>
    <n v="-12.12"/>
    <s v="Baixa de Estoque cf. Relatorio de Saidas"/>
    <m/>
  </r>
  <r>
    <s v="Julho"/>
    <d v="2023-07-10T00:00:00"/>
    <s v="São Mateus"/>
    <s v="MATERIAL DE LIMPEZA"/>
    <x v="13"/>
    <s v="Material de consumo, escritório e limpeza"/>
    <n v="422567"/>
    <n v="-28.45"/>
    <s v="Baixa de Estoque cf. Relatorio de Saidas"/>
    <m/>
  </r>
  <r>
    <s v="Agosto"/>
    <d v="2023-08-14T00:00:00"/>
    <s v="São Mateus"/>
    <s v="MATERIAL DE LIMPEZA"/>
    <x v="13"/>
    <s v="Material de consumo, escritório e limpeza"/>
    <n v="422567"/>
    <n v="-4.97"/>
    <s v="Baixa de Estoque cf. Relatorio de Saidas"/>
    <m/>
  </r>
  <r>
    <s v="Agosto"/>
    <d v="2023-08-14T00:00:00"/>
    <s v="São Mateus"/>
    <s v="MATERIAL DE LIMPEZA"/>
    <x v="13"/>
    <s v="Material de consumo, escritório e limpeza"/>
    <n v="422567"/>
    <n v="-4.5999999999999996"/>
    <s v="Baixa de Estoque cf. Relatorio de Saidas"/>
    <m/>
  </r>
  <r>
    <s v="Setembro"/>
    <d v="2023-09-01T00:00:00"/>
    <s v="São Mateus"/>
    <s v="MATERIAL DE LIMPEZA"/>
    <x v="13"/>
    <s v="Material de consumo, escritório e limpeza"/>
    <s v="422567"/>
    <n v="-21.2"/>
    <s v="Baixa de Estoque cf. Relatorio de Saidas"/>
    <m/>
  </r>
  <r>
    <s v="Outubro"/>
    <d v="2023-10-18T00:00:00"/>
    <s v="São Mateus"/>
    <s v="MATERIAL DE LIMPEZA"/>
    <x v="13"/>
    <s v="Material de consumo, escritório e limpeza"/>
    <n v="422567"/>
    <n v="-29.37"/>
    <s v="Baixa de Estoque cf. Relatorio de Saidas"/>
    <m/>
  </r>
  <r>
    <s v="Novembro"/>
    <d v="2023-11-13T00:00:00"/>
    <s v="São Mateus"/>
    <s v="MATERIAL DE LIMPEZA"/>
    <x v="13"/>
    <s v="Material de consumo, escritório e limpeza"/>
    <s v="422567"/>
    <n v="-5.19"/>
    <s v="Baixa de Estoque cf. Relatorio de Saidas"/>
    <m/>
  </r>
  <r>
    <s v="Novembro"/>
    <d v="2023-11-13T00:00:00"/>
    <s v="São Mateus"/>
    <s v="MATERIAL DE LIMPEZA"/>
    <x v="13"/>
    <s v="Material de consumo, escritório e limpeza"/>
    <s v="422567"/>
    <n v="-29.14"/>
    <s v="Baixa de Estoque cf. Relatorio de Saidas"/>
    <m/>
  </r>
  <r>
    <s v="Novembro"/>
    <d v="2023-11-13T00:00:00"/>
    <s v="São Mateus"/>
    <s v="MATERIAL DE LIMPEZA"/>
    <x v="13"/>
    <s v="Material de consumo, escritório e limpeza"/>
    <s v="422567"/>
    <n v="-5.27"/>
    <s v="Baixa de Estoque cf. Relatorio de Saidas"/>
    <m/>
  </r>
  <r>
    <s v="Dezembro"/>
    <d v="2023-12-04T00:00:00"/>
    <s v="São Mateus"/>
    <s v="MATERIAL DE LIMPEZA"/>
    <x v="13"/>
    <s v="Material de consumo, escritório e limpeza"/>
    <s v="422567"/>
    <n v="-7.2"/>
    <s v="Baixa de Estoque cf. Relatorio de Saidas"/>
    <m/>
  </r>
  <r>
    <s v="Dezembro"/>
    <d v="2023-12-04T00:00:00"/>
    <s v="São Mateus"/>
    <s v="MATERIAL DE LIMPEZA"/>
    <x v="13"/>
    <s v="Material de consumo, escritório e limpeza"/>
    <s v="422567"/>
    <n v="-5.9"/>
    <s v="Baixa de Estoque cf. Relatorio de Saidas"/>
    <m/>
  </r>
  <r>
    <s v="Dezembro"/>
    <d v="2023-12-04T00:00:00"/>
    <s v="São Mateus"/>
    <s v="MATERIAL DE LIMPEZA"/>
    <x v="13"/>
    <s v="Material de consumo, escritório e limpeza"/>
    <s v="422567"/>
    <n v="-11.3"/>
    <s v="Baixa de Estoque cf. Relatorio de Saidas"/>
    <m/>
  </r>
  <r>
    <s v="Março"/>
    <d v="2023-03-14T00:00:00"/>
    <s v="São Rafael"/>
    <s v="MATERIAL DE LIMPEZA"/>
    <x v="13"/>
    <s v="Material de consumo, escritório e limpeza"/>
    <n v="422567"/>
    <n v="-2.33"/>
    <s v="Baixa de Estoque cf. Relatorio de Saidas"/>
    <m/>
  </r>
  <r>
    <s v="Março"/>
    <d v="2023-03-14T00:00:00"/>
    <s v="São Rafael"/>
    <s v="MATERIAL DE LIMPEZA"/>
    <x v="13"/>
    <s v="Material de consumo, escritório e limpeza"/>
    <n v="422567"/>
    <n v="-1.9"/>
    <s v="Baixa de Estoque cf. Relatorio de Saidas"/>
    <m/>
  </r>
  <r>
    <s v="Março"/>
    <d v="2023-03-14T00:00:00"/>
    <s v="São Rafael"/>
    <s v="MATERIAL DE LIMPEZA"/>
    <x v="13"/>
    <s v="Material de consumo, escritório e limpeza"/>
    <n v="422567"/>
    <n v="-5.69"/>
    <s v="Baixa de Estoque cf. Relatorio de Saidas"/>
    <m/>
  </r>
  <r>
    <s v="Março"/>
    <d v="2023-03-17T00:00:00"/>
    <s v="São Rafael"/>
    <s v="MATERIAL DE LIMPEZA"/>
    <x v="13"/>
    <s v="Material de consumo, escritório e limpeza"/>
    <n v="422567"/>
    <n v="-67.989999999999995"/>
    <s v="Baixa de Estoque cf. Relatorio de Saidas"/>
    <m/>
  </r>
  <r>
    <s v="Abril"/>
    <d v="2023-04-14T00:00:00"/>
    <s v="São Rafael"/>
    <s v="MATERIAL DE LIMPEZA"/>
    <x v="13"/>
    <s v="Material de consumo, escritório e limpeza"/>
    <n v="422567"/>
    <n v="-13.25"/>
    <s v="Baixa de Estoque cf. Relatorio de Saidas"/>
    <m/>
  </r>
  <r>
    <s v="Abril"/>
    <d v="2023-04-14T00:00:00"/>
    <s v="São Rafael"/>
    <s v="MATERIAL DE LIMPEZA"/>
    <x v="13"/>
    <s v="Material de consumo, escritório e limpeza"/>
    <n v="422567"/>
    <n v="-5.69"/>
    <s v="Baixa de Estoque cf. Relatorio de Saidas"/>
    <m/>
  </r>
  <r>
    <s v="Junho"/>
    <d v="2023-06-07T00:00:00"/>
    <s v="São Rafael"/>
    <s v="MATERIAL DE LIMPEZA"/>
    <x v="13"/>
    <s v="Material de consumo, escritório e limpeza"/>
    <n v="422567"/>
    <n v="-4.55"/>
    <s v="Baixa de Estoque cf. Relatorio de Saidas"/>
    <m/>
  </r>
  <r>
    <s v="Agosto"/>
    <d v="2023-08-14T00:00:00"/>
    <s v="São Rafael"/>
    <s v="MATERIAL DE LIMPEZA"/>
    <x v="13"/>
    <s v="Material de consumo, escritório e limpeza"/>
    <n v="422567"/>
    <n v="-4.97"/>
    <s v="Baixa de Estoque cf. Relatorio de Saidas"/>
    <m/>
  </r>
  <r>
    <s v="Agosto"/>
    <d v="2023-08-14T00:00:00"/>
    <s v="São Rafael"/>
    <s v="MATERIAL DE LIMPEZA"/>
    <x v="13"/>
    <s v="Material de consumo, escritório e limpeza"/>
    <n v="422567"/>
    <n v="-1.91"/>
    <s v="Baixa de Estoque cf. Relatorio de Saidas"/>
    <m/>
  </r>
  <r>
    <s v="Agosto"/>
    <d v="2023-08-14T00:00:00"/>
    <s v="São Rafael"/>
    <s v="MATERIAL DE LIMPEZA"/>
    <x v="13"/>
    <s v="Material de consumo, escritório e limpeza"/>
    <n v="422567"/>
    <n v="-3.45"/>
    <s v="Baixa de Estoque cf. Relatorio de Saidas"/>
    <m/>
  </r>
  <r>
    <s v="Setembro"/>
    <d v="2023-09-01T00:00:00"/>
    <s v="São Rafael"/>
    <s v="MATERIAL DE LIMPEZA"/>
    <x v="13"/>
    <s v="Material de consumo, escritório e limpeza"/>
    <s v="422567"/>
    <n v="-13.25"/>
    <s v="Baixa de Estoque cf. Relatorio de Saidas"/>
    <m/>
  </r>
  <r>
    <s v="Setembro"/>
    <d v="2023-09-01T00:00:00"/>
    <s v="São Rafael"/>
    <s v="MATERIAL DE LIMPEZA"/>
    <x v="13"/>
    <s v="Material de consumo, escritório e limpeza"/>
    <s v="422567"/>
    <n v="-5.75"/>
    <s v="Baixa de Estoque cf. Relatorio de Saidas"/>
    <m/>
  </r>
  <r>
    <s v="Outubro"/>
    <d v="2023-10-11T00:00:00"/>
    <s v="São Rafael"/>
    <s v="MATERIAL DE LIMPEZA"/>
    <x v="13"/>
    <s v="Material de consumo, escritório e limpeza"/>
    <n v="422567"/>
    <n v="-5.75"/>
    <s v="Baixa de Estoque cf. Relatorio de Saidas"/>
    <m/>
  </r>
  <r>
    <s v="Outubro"/>
    <d v="2023-10-18T00:00:00"/>
    <s v="São Rafael"/>
    <s v="MATERIAL DE LIMPEZA"/>
    <x v="13"/>
    <s v="Material de consumo, escritório e limpeza"/>
    <n v="422567"/>
    <n v="-29.37"/>
    <s v="Baixa de Estoque cf. Relatorio de Saidas"/>
    <m/>
  </r>
  <r>
    <s v="Novembro"/>
    <d v="2023-11-16T00:00:00"/>
    <s v="São Rafael"/>
    <s v="MATERIAL DE LIMPEZA"/>
    <x v="13"/>
    <s v="Material de consumo, escritório e limpeza"/>
    <s v="422567"/>
    <n v="-3.45"/>
    <s v="Baixa de Estoque cf. Relatorio de Saidas"/>
    <m/>
  </r>
  <r>
    <s v="Abril"/>
    <d v="2023-04-17T00:00:00"/>
    <s v="Sapopemba"/>
    <s v="MATERIAL DE LIMPEZA"/>
    <x v="13"/>
    <s v="Material de consumo, escritório e limpeza"/>
    <n v="422567"/>
    <n v="-1.9"/>
    <s v="Baixa de Estoque cf. Relatorio de Saidas"/>
    <m/>
  </r>
  <r>
    <s v="Março"/>
    <d v="2023-03-02T00:00:00"/>
    <s v="Social"/>
    <s v="MATERIAL DE LIMPEZA"/>
    <x v="13"/>
    <s v="Material de consumo, escritório e limpeza"/>
    <n v="422567"/>
    <n v="-5.7"/>
    <s v="Baixa de Estoque cf. Relatorio de Saidas"/>
    <m/>
  </r>
  <r>
    <s v="Setembro"/>
    <d v="2023-09-13T00:00:00"/>
    <s v="Social"/>
    <s v="MATERIAL DE LIMPEZA"/>
    <x v="13"/>
    <s v="Material de consumo, escritório e limpeza"/>
    <s v="422567"/>
    <n v="-22.07"/>
    <s v="Baixa de Estoque cf. Relatorio de Saidas"/>
    <m/>
  </r>
  <r>
    <s v="Outubro"/>
    <d v="2023-10-18T00:00:00"/>
    <s v="Supervisão Pedagógica"/>
    <s v="MATERIAL DE LIMPEZA"/>
    <x v="13"/>
    <s v="Material de consumo, escritório e limpeza"/>
    <n v="422567"/>
    <n v="-48.96"/>
    <s v="Baixa de Estoque cf. Relatorio de Saidas"/>
    <m/>
  </r>
  <r>
    <s v="Junho"/>
    <d v="2023-06-12T00:00:00"/>
    <s v="Vila Atlântica"/>
    <s v="MATERIAL DE LIMPEZA"/>
    <x v="13"/>
    <s v="Material de consumo, escritório e limpeza"/>
    <n v="422567"/>
    <n v="-9.57"/>
    <s v="Baixa de Estoque cf. Relatorio de Saidas"/>
    <m/>
  </r>
  <r>
    <s v="Junho"/>
    <d v="2023-06-12T00:00:00"/>
    <s v="Vila Atlântica"/>
    <s v="MATERIAL DE LIMPEZA"/>
    <x v="13"/>
    <s v="Material de consumo, escritório e limpeza"/>
    <n v="422567"/>
    <n v="-1.9"/>
    <s v="Baixa de Estoque cf. Relatorio de Saidas"/>
    <m/>
  </r>
  <r>
    <s v="Agosto"/>
    <d v="2023-08-14T00:00:00"/>
    <s v="Vila Atlântica"/>
    <s v="MATERIAL DE LIMPEZA"/>
    <x v="13"/>
    <s v="Material de consumo, escritório e limpeza"/>
    <n v="422567"/>
    <n v="-2.86"/>
    <s v="Baixa de Estoque cf. Relatorio de Saidas"/>
    <m/>
  </r>
  <r>
    <s v="Agosto"/>
    <d v="2023-08-17T00:00:00"/>
    <s v="Vila Atlântica"/>
    <s v="MATERIAL DE LIMPEZA"/>
    <x v="13"/>
    <s v="Material de consumo, escritório e limpeza"/>
    <n v="422567"/>
    <n v="-10.029999999999999"/>
    <s v="Baixa de Estoque cf. Relatorio de Saidas"/>
    <m/>
  </r>
  <r>
    <s v="Outubro"/>
    <d v="2023-10-09T00:00:00"/>
    <s v="Vila Atlântica"/>
    <s v="MATERIAL DE LIMPEZA"/>
    <x v="13"/>
    <s v="Material de consumo, escritório e limpeza"/>
    <n v="422567"/>
    <n v="-5.27"/>
    <s v="Baixa de Estoque cf. Relatorio de Saidas"/>
    <m/>
  </r>
  <r>
    <s v="Fevereiro"/>
    <d v="2023-02-13T00:00:00"/>
    <s v="Vila Curuça"/>
    <s v="MATERIAL DE LIMPEZA"/>
    <x v="13"/>
    <s v="Material de consumo, escritório e limpeza"/>
    <n v="422567"/>
    <n v="-144.28"/>
    <s v="Baixa de Estoque cf. Relatorio de Saidas"/>
    <m/>
  </r>
  <r>
    <s v="Fevereiro"/>
    <d v="2023-02-13T00:00:00"/>
    <s v="Vila Curuça"/>
    <s v="MATERIAL DE LIMPEZA"/>
    <x v="13"/>
    <s v="Material de consumo, escritório e limpeza"/>
    <n v="422567"/>
    <n v="-67.989999999999995"/>
    <s v="Baixa de Estoque cf. Relatorio de Saidas"/>
    <m/>
  </r>
  <r>
    <s v="Fevereiro"/>
    <d v="2023-02-13T00:00:00"/>
    <s v="Vila Curuça"/>
    <s v="MATERIAL DE LIMPEZA"/>
    <x v="13"/>
    <s v="Material de consumo, escritório e limpeza"/>
    <n v="422567"/>
    <n v="-4.66"/>
    <s v="Baixa de Estoque cf. Relatorio de Saidas"/>
    <m/>
  </r>
  <r>
    <s v="Fevereiro"/>
    <d v="2023-02-13T00:00:00"/>
    <s v="Vila Curuça"/>
    <s v="MATERIAL DE LIMPEZA"/>
    <x v="13"/>
    <s v="Material de consumo, escritório e limpeza"/>
    <n v="422567"/>
    <n v="-1.9"/>
    <s v="Baixa de Estoque cf. Relatorio de Saidas"/>
    <m/>
  </r>
  <r>
    <s v="Maio"/>
    <d v="2023-05-05T00:00:00"/>
    <s v="Vila Curuça"/>
    <s v="MATERIAL DE LIMPEZA"/>
    <x v="13"/>
    <s v="Material de consumo, escritório e limpeza"/>
    <n v="422567"/>
    <n v="-2.85"/>
    <s v="Baixa de Estoque cf. Relatorio de Saidas"/>
    <m/>
  </r>
  <r>
    <s v="Maio"/>
    <d v="2023-05-05T00:00:00"/>
    <s v="Vila Curuça"/>
    <s v="MATERIAL DE LIMPEZA"/>
    <x v="13"/>
    <s v="Material de consumo, escritório e limpeza"/>
    <n v="422567"/>
    <n v="-5.01"/>
    <s v="Baixa de Estoque cf. Relatorio de Saidas"/>
    <m/>
  </r>
  <r>
    <s v="Maio"/>
    <d v="2023-05-05T00:00:00"/>
    <s v="Vila Curuça"/>
    <s v="MATERIAL DE LIMPEZA"/>
    <x v="13"/>
    <s v="Material de consumo, escritório e limpeza"/>
    <n v="422567"/>
    <n v="-17.059999999999999"/>
    <s v="Baixa de Estoque cf. Relatorio de Saidas"/>
    <m/>
  </r>
  <r>
    <s v="Maio"/>
    <d v="2023-05-23T00:00:00"/>
    <s v="Vila Curuça"/>
    <s v="MATERIAL DE LIMPEZA"/>
    <x v="13"/>
    <s v="Material de consumo, escritório e limpeza"/>
    <n v="422567"/>
    <n v="-10.93"/>
    <s v="Baixa de Estoque cf. Relatorio de Saidas"/>
    <m/>
  </r>
  <r>
    <s v="Junho"/>
    <d v="2023-06-13T00:00:00"/>
    <s v="Vila Curuça"/>
    <s v="MATERIAL DE LIMPEZA"/>
    <x v="13"/>
    <s v="Material de consumo, escritório e limpeza"/>
    <n v="422567"/>
    <n v="-5.01"/>
    <s v="Baixa de Estoque cf. Relatorio de Saidas"/>
    <m/>
  </r>
  <r>
    <s v="Junho"/>
    <d v="2023-06-13T00:00:00"/>
    <s v="Vila Curuça"/>
    <s v="MATERIAL DE LIMPEZA"/>
    <x v="13"/>
    <s v="Material de consumo, escritório e limpeza"/>
    <n v="422567"/>
    <n v="-4.78"/>
    <s v="Baixa de Estoque cf. Relatorio de Saidas"/>
    <m/>
  </r>
  <r>
    <s v="Julho"/>
    <d v="2023-07-10T00:00:00"/>
    <s v="Vila Curuça"/>
    <s v="MATERIAL DE LIMPEZA"/>
    <x v="13"/>
    <s v="Material de consumo, escritório e limpeza"/>
    <n v="422567"/>
    <n v="-161.63"/>
    <s v="Baixa de Estoque cf. Relatorio de Saidas"/>
    <m/>
  </r>
  <r>
    <s v="Julho"/>
    <d v="2023-07-10T00:00:00"/>
    <s v="Vila Curuça"/>
    <s v="MATERIAL DE LIMPEZA"/>
    <x v="13"/>
    <s v="Material de consumo, escritório e limpeza"/>
    <n v="422567"/>
    <n v="-5.83"/>
    <s v="Baixa de Estoque cf. Relatorio de Saidas"/>
    <m/>
  </r>
  <r>
    <s v="Julho"/>
    <d v="2023-07-10T00:00:00"/>
    <s v="Vila Curuça"/>
    <s v="MATERIAL DE LIMPEZA"/>
    <x v="13"/>
    <s v="Material de consumo, escritório e limpeza"/>
    <n v="422567"/>
    <n v="-4.78"/>
    <s v="Baixa de Estoque cf. Relatorio de Saidas"/>
    <m/>
  </r>
  <r>
    <s v="Setembro"/>
    <d v="2023-09-29T00:00:00"/>
    <s v="Vila Curuça"/>
    <s v="MATERIAL DE LIMPEZA"/>
    <x v="13"/>
    <s v="Material de consumo, escritório e limpeza"/>
    <s v="422567"/>
    <n v="-48.96"/>
    <s v="Baixa de Estoque cf. Relatorio de Saidas"/>
    <m/>
  </r>
  <r>
    <s v="Outubro"/>
    <d v="2023-10-10T00:00:00"/>
    <s v="Vila Curuça"/>
    <s v="MATERIAL DE LIMPEZA"/>
    <x v="13"/>
    <s v="Material de consumo, escritório e limpeza"/>
    <n v="422567"/>
    <n v="-5.75"/>
    <s v="Baixa de Estoque cf. Relatorio de Saidas"/>
    <m/>
  </r>
  <r>
    <s v="Outubro"/>
    <d v="2023-10-10T00:00:00"/>
    <s v="Vila Curuça"/>
    <s v="MATERIAL DE LIMPEZA"/>
    <x v="13"/>
    <s v="Material de consumo, escritório e limpeza"/>
    <n v="422567"/>
    <n v="-5.27"/>
    <s v="Baixa de Estoque cf. Relatorio de Saidas"/>
    <m/>
  </r>
  <r>
    <s v="Outubro"/>
    <d v="2023-10-18T00:00:00"/>
    <s v="Vila Curuça"/>
    <s v="MATERIAL DE LIMPEZA"/>
    <x v="13"/>
    <s v="Material de consumo, escritório e limpeza"/>
    <n v="422567"/>
    <n v="-29.37"/>
    <s v="Baixa de Estoque cf. Relatorio de Saidas"/>
    <m/>
  </r>
  <r>
    <s v="Dezembro"/>
    <d v="2023-12-04T00:00:00"/>
    <s v="Vila Curuça"/>
    <s v="MATERIAL DE LIMPEZA"/>
    <x v="13"/>
    <s v="Material de consumo, escritório e limpeza"/>
    <s v="422567"/>
    <n v="-27.6"/>
    <s v="Baixa de Estoque cf. Relatorio de Saidas"/>
    <m/>
  </r>
  <r>
    <s v="Fevereiro"/>
    <d v="2023-02-13T00:00:00"/>
    <s v="Vila Rubi"/>
    <s v="MATERIAL DE LIMPEZA"/>
    <x v="13"/>
    <s v="Material de consumo, escritório e limpeza"/>
    <n v="422567"/>
    <n v="-4.79"/>
    <s v="Baixa de Estoque cf. Relatorio de Saidas"/>
    <m/>
  </r>
  <r>
    <s v="Fevereiro"/>
    <d v="2023-02-13T00:00:00"/>
    <s v="Vila Rubi"/>
    <s v="MATERIAL DE LIMPEZA"/>
    <x v="13"/>
    <s v="Material de consumo, escritório e limpeza"/>
    <n v="422567"/>
    <n v="-1.9"/>
    <s v="Baixa de Estoque cf. Relatorio de Saidas"/>
    <m/>
  </r>
  <r>
    <s v="Junho"/>
    <d v="2023-06-15T00:00:00"/>
    <s v="Vila Rubi"/>
    <s v="MATERIAL DE LIMPEZA"/>
    <x v="13"/>
    <s v="Material de consumo, escritório e limpeza"/>
    <n v="422567"/>
    <n v="-35.35"/>
    <s v="Baixa de Estoque cf. Relatorio de Saidas"/>
    <m/>
  </r>
  <r>
    <s v="Agosto"/>
    <d v="2023-08-14T00:00:00"/>
    <s v="Vila Rubi"/>
    <s v="MATERIAL DE LIMPEZA"/>
    <x v="13"/>
    <s v="Material de consumo, escritório e limpeza"/>
    <n v="422567"/>
    <n v="-14.71"/>
    <s v="Baixa de Estoque cf. Relatorio de Saidas"/>
    <m/>
  </r>
  <r>
    <s v="Outubro"/>
    <d v="2023-10-10T00:00:00"/>
    <s v="Vila Rubi"/>
    <s v="MATERIAL DE LIMPEZA"/>
    <x v="13"/>
    <s v="Material de consumo, escritório e limpeza"/>
    <n v="422567"/>
    <n v="-6.72"/>
    <s v="Baixa de Estoque cf. Relatorio de Saidas"/>
    <m/>
  </r>
  <r>
    <s v="Outubro"/>
    <d v="2023-10-10T00:00:00"/>
    <s v="Vila Rubi"/>
    <s v="MATERIAL DE LIMPEZA"/>
    <x v="13"/>
    <s v="Material de consumo, escritório e limpeza"/>
    <n v="422567"/>
    <n v="-19.87"/>
    <s v="Baixa de Estoque cf. Relatorio de Saidas"/>
    <m/>
  </r>
  <r>
    <s v="Outubro"/>
    <d v="2023-10-10T00:00:00"/>
    <s v="Vila Rubi"/>
    <s v="MATERIAL DE LIMPEZA"/>
    <x v="13"/>
    <s v="Material de consumo, escritório e limpeza"/>
    <n v="422567"/>
    <n v="-5.27"/>
    <s v="Baixa de Estoque cf. Relatorio de Saidas"/>
    <m/>
  </r>
  <r>
    <s v="Outubro"/>
    <d v="2023-10-10T00:00:00"/>
    <s v="Vila Rubi"/>
    <s v="MATERIAL DE LIMPEZA"/>
    <x v="13"/>
    <s v="Material de consumo, escritório e limpeza"/>
    <n v="422567"/>
    <n v="-1.91"/>
    <s v="Baixa de Estoque cf. Relatorio de Saidas"/>
    <m/>
  </r>
  <r>
    <s v="Outubro"/>
    <d v="2023-10-10T00:00:00"/>
    <s v="Vila Rubi"/>
    <s v="MATERIAL DE LIMPEZA"/>
    <x v="13"/>
    <s v="Material de consumo, escritório e limpeza"/>
    <n v="422567"/>
    <n v="-5.75"/>
    <s v="Baixa de Estoque cf. Relatorio de Saidas"/>
    <m/>
  </r>
  <r>
    <s v="Outubro"/>
    <d v="2023-10-10T00:00:00"/>
    <s v="Vila Rubi"/>
    <s v="MATERIAL DE LIMPEZA"/>
    <x v="13"/>
    <s v="Material de consumo, escritório e limpeza"/>
    <n v="422567"/>
    <n v="-77.69"/>
    <s v="Baixa de Estoque cf. Relatorio de Saidas"/>
    <m/>
  </r>
  <r>
    <s v="Outubro"/>
    <d v="2023-10-11T00:00:00"/>
    <s v="Zaki Narchi"/>
    <s v="MATERIAL DE LIMPEZA"/>
    <x v="13"/>
    <s v="Material de consumo, escritório e limpeza"/>
    <n v="422567"/>
    <n v="-164.61"/>
    <s v="Baixa de Estoque cf. Relatorio de Saidas"/>
    <m/>
  </r>
  <r>
    <s v="Outubro"/>
    <d v="2023-10-11T00:00:00"/>
    <s v="Zaki Narchi"/>
    <s v="MATERIAL DE LIMPEZA"/>
    <x v="13"/>
    <s v="Material de consumo, escritório e limpeza"/>
    <n v="422567"/>
    <n v="-39.159999999999997"/>
    <s v="Baixa de Estoque cf. Relatorio de Saidas"/>
    <m/>
  </r>
  <r>
    <s v="Junho"/>
    <d v="2023-06-06T00:00:00"/>
    <s v="Acervo Musical"/>
    <s v="MATERIAL DIDÁTICO E RECREATIVO"/>
    <x v="2"/>
    <s v="Acervo Musical, Métodos de Ensino e Material Didático."/>
    <n v="422539"/>
    <n v="-276.64999999999998"/>
    <s v="Pagto. ref. Reembolso de despesas para aquisição de material didático. "/>
    <s v="Pagto. ref. Reembolso de despesas para aquisição de material didático."/>
  </r>
  <r>
    <s v="Junho"/>
    <d v="2023-06-06T00:00:00"/>
    <s v="Acervo Musical"/>
    <s v="MATERIAL DIDÁTICO E RECREATIVO"/>
    <x v="2"/>
    <s v="Acervo Musical, Métodos de Ensino e Material Didático."/>
    <n v="422539"/>
    <n v="-233.5"/>
    <s v="Pagto. ref. Reembolso de despesas para aquisição de material didático. "/>
    <s v="Pagto. ref. Reembolso de despesas para aquisição de material didático."/>
  </r>
  <r>
    <s v="Dezembro"/>
    <d v="2023-12-05T00:00:00"/>
    <s v="Acervo Musical"/>
    <s v="MATERIAL DIDÁTICO E RECREATIVO"/>
    <x v="2"/>
    <s v="Acervo Musical, Métodos de Ensino e Material Didático."/>
    <s v="422539"/>
    <n v="-120"/>
    <s v="Valor Ref. NF Nº 13156 De Agns Gráfica &amp; Editora Ltda - EPP "/>
    <s v="13156_Agns Gráfica &amp; Editora Ltda - EPP"/>
  </r>
  <r>
    <s v="Março"/>
    <d v="2023-03-09T00:00:00"/>
    <s v="Alvarenga"/>
    <s v="MATERIAL DIDÁTICO E RECREATIVO"/>
    <x v="2"/>
    <s v="Acervo Musical, Métodos de Ensino e Material Didático."/>
    <n v="422539"/>
    <n v="-17.43"/>
    <s v="Baixa de Estoque cf. Relatorio de Saidas"/>
    <m/>
  </r>
  <r>
    <s v="Março"/>
    <d v="2023-03-09T00:00:00"/>
    <s v="Alvarenga"/>
    <s v="MATERIAL DIDÁTICO E RECREATIVO"/>
    <x v="2"/>
    <s v="Acervo Musical, Métodos de Ensino e Material Didático."/>
    <n v="422539"/>
    <n v="-40.39"/>
    <s v="Baixa de Estoque cf. Relatorio de Saidas"/>
    <m/>
  </r>
  <r>
    <s v="Março"/>
    <d v="2023-03-09T00:00:00"/>
    <s v="Alvarenga"/>
    <s v="MATERIAL DIDÁTICO E RECREATIVO"/>
    <x v="2"/>
    <s v="Acervo Musical, Métodos de Ensino e Material Didático."/>
    <n v="422539"/>
    <n v="-38.340000000000003"/>
    <s v="Baixa de Estoque cf. Relatorio de Saidas"/>
    <m/>
  </r>
  <r>
    <s v="Abril"/>
    <d v="2023-04-25T00:00:00"/>
    <s v="Alvarenga"/>
    <s v="MATERIAL DIDÁTICO E RECREATIVO"/>
    <x v="2"/>
    <s v="Acervo Musical, Métodos de Ensino e Material Didático."/>
    <n v="422539"/>
    <n v="-48.3"/>
    <s v="Baixa de Estoque cf. Relatorio de Saidas"/>
    <m/>
  </r>
  <r>
    <s v="Maio"/>
    <d v="2023-05-10T00:00:00"/>
    <s v="Alvarenga"/>
    <s v="MATERIAL DIDÁTICO E RECREATIVO"/>
    <x v="2"/>
    <s v="Acervo Musical, Métodos de Ensino e Material Didático."/>
    <n v="422539"/>
    <n v="-79.08"/>
    <s v="Baixa de Estoque cf. Relatorio de Saidas"/>
    <m/>
  </r>
  <r>
    <s v="Maio"/>
    <d v="2023-05-30T00:00:00"/>
    <s v="Alvarenga"/>
    <s v="MATERIAL DIDÁTICO E RECREATIVO"/>
    <x v="2"/>
    <s v="Acervo Musical, Métodos de Ensino e Material Didático."/>
    <n v="422539"/>
    <n v="-235.03"/>
    <s v="Baixa de Estoque cf. Relatorio de Saidas"/>
    <m/>
  </r>
  <r>
    <s v="Maio"/>
    <d v="2023-05-31T00:00:00"/>
    <s v="Alvarenga"/>
    <s v="MATERIAL DIDÁTICO E RECREATIVO"/>
    <x v="2"/>
    <s v="Acervo Musical, Métodos de Ensino e Material Didático."/>
    <n v="422539"/>
    <n v="-172.5"/>
    <s v="Baixa de Estoque cf. Relatorio de Saidas"/>
    <m/>
  </r>
  <r>
    <s v="Maio"/>
    <d v="2023-05-31T00:00:00"/>
    <s v="Alvarenga"/>
    <s v="MATERIAL DIDÁTICO E RECREATIVO"/>
    <x v="2"/>
    <s v="Acervo Musical, Métodos de Ensino e Material Didático."/>
    <n v="422539"/>
    <n v="-156"/>
    <s v="Baixa de Estoque cf. Relatorio de Saidas"/>
    <m/>
  </r>
  <r>
    <s v="Maio"/>
    <d v="2023-05-31T00:00:00"/>
    <s v="Alvarenga"/>
    <s v="MATERIAL DIDÁTICO E RECREATIVO"/>
    <x v="2"/>
    <s v="Acervo Musical, Métodos de Ensino e Material Didático."/>
    <n v="422539"/>
    <n v="-344.42"/>
    <s v="Baixa de Estoque cf. Relatorio de Saidas"/>
    <m/>
  </r>
  <r>
    <s v="Maio"/>
    <d v="2023-05-31T00:00:00"/>
    <s v="Alvarenga"/>
    <s v="MATERIAL DIDÁTICO E RECREATIVO"/>
    <x v="2"/>
    <s v="Acervo Musical, Métodos de Ensino e Material Didático."/>
    <n v="422539"/>
    <n v="-480"/>
    <s v="Baixa de Estoque cf. Relatorio de Saidas"/>
    <m/>
  </r>
  <r>
    <s v="Julho"/>
    <d v="2023-07-14T00:00:00"/>
    <s v="Alvarenga"/>
    <s v="MATERIAL DIDÁTICO E RECREATIVO"/>
    <x v="2"/>
    <s v="Acervo Musical, Métodos de Ensino e Material Didático."/>
    <n v="422539"/>
    <n v="-202.05"/>
    <s v="Baixa de Estoque cf. Relatorio de Saidas"/>
    <m/>
  </r>
  <r>
    <s v="Agosto"/>
    <d v="2023-08-04T00:00:00"/>
    <s v="Alvarenga"/>
    <s v="MATERIAL DIDÁTICO E RECREATIVO"/>
    <x v="2"/>
    <s v="Acervo Musical, Métodos de Ensino e Material Didático."/>
    <n v="422539"/>
    <n v="-7.8"/>
    <s v="Baixa de Estoque cf. Relatorio de Saidas"/>
    <m/>
  </r>
  <r>
    <s v="Setembro"/>
    <d v="2023-09-04T00:00:00"/>
    <s v="Alvarenga"/>
    <s v="MATERIAL DIDÁTICO E RECREATIVO"/>
    <x v="2"/>
    <s v="Acervo Musical, Métodos de Ensino e Material Didático."/>
    <s v="422539"/>
    <n v="-12.68"/>
    <s v="Baixa de Estoque cf. Relatorio de Saidas"/>
    <m/>
  </r>
  <r>
    <s v="Setembro"/>
    <d v="2023-09-04T00:00:00"/>
    <s v="Alvarenga"/>
    <s v="MATERIAL DIDÁTICO E RECREATIVO"/>
    <x v="2"/>
    <s v="Acervo Musical, Métodos de Ensino e Material Didático."/>
    <s v="422539"/>
    <n v="-58.26"/>
    <s v="Baixa de Estoque cf. Relatorio de Saidas"/>
    <m/>
  </r>
  <r>
    <s v="Setembro"/>
    <d v="2023-09-19T00:00:00"/>
    <s v="Alvarenga"/>
    <s v="MATERIAL DIDÁTICO E RECREATIVO"/>
    <x v="2"/>
    <s v="Acervo Musical, Métodos de Ensino e Material Didático."/>
    <s v="422539"/>
    <n v="-1110"/>
    <s v="Baixa de Estoque cf. Relatorio de Saidas"/>
    <m/>
  </r>
  <r>
    <s v="Outubro"/>
    <d v="2023-10-09T00:00:00"/>
    <s v="Alvarenga"/>
    <s v="MATERIAL DIDÁTICO E RECREATIVO"/>
    <x v="2"/>
    <s v="Acervo Musical, Métodos de Ensino e Material Didático."/>
    <s v="422539"/>
    <n v="-48.55"/>
    <s v="Baixa de Estoque cf. Relatorio de Saidas"/>
    <m/>
  </r>
  <r>
    <s v="Outubro"/>
    <d v="2023-10-09T00:00:00"/>
    <s v="Alvarenga"/>
    <s v="MATERIAL DIDÁTICO E RECREATIVO"/>
    <x v="2"/>
    <s v="Acervo Musical, Métodos de Ensino e Material Didático."/>
    <s v="422539"/>
    <n v="-66.92"/>
    <s v="Baixa de Estoque cf. Relatorio de Saidas"/>
    <m/>
  </r>
  <r>
    <s v="Novembro"/>
    <d v="2023-11-08T00:00:00"/>
    <s v="Alvarenga"/>
    <s v="MATERIAL DIDÁTICO E RECREATIVO"/>
    <x v="2"/>
    <s v="Acervo Musical, Métodos de Ensino e Material Didático."/>
    <s v="422539"/>
    <n v="-33.450000000000003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2.36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2.5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2.48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9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9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4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5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35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160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71"/>
    <s v="Baixa de Estoque cf. Relatorio de Saidas"/>
    <m/>
  </r>
  <r>
    <s v="Dezembro"/>
    <d v="2023-12-12T00:00:00"/>
    <s v="Alvarenga"/>
    <s v="MATERIAL DIDÁTICO E RECREATIVO"/>
    <x v="2"/>
    <s v="Acervo Musical, Métodos de Ensino e Material Didático."/>
    <s v="422539"/>
    <n v="-20"/>
    <s v="Baixa de Estoque cf. Relatorio de Saidas"/>
    <m/>
  </r>
  <r>
    <s v="Dezembro"/>
    <d v="2023-12-27T00:00:00"/>
    <s v="Alvarenga"/>
    <s v="MATERIAL DIDÁTICO E RECREATIVO"/>
    <x v="2"/>
    <s v="Acervo Musical, Métodos de Ensino e Material Didático."/>
    <s v="422539"/>
    <n v="-20"/>
    <s v="Baixa de Estoque cf. Relatorio de Saidas"/>
    <m/>
  </r>
  <r>
    <s v="Dezembro"/>
    <d v="2023-12-27T00:00:00"/>
    <s v="Alvarenga"/>
    <s v="MATERIAL DIDÁTICO E RECREATIVO"/>
    <x v="2"/>
    <s v="Acervo Musical, Métodos de Ensino e Material Didático."/>
    <s v="422539"/>
    <n v="-17"/>
    <s v="Baixa de Estoque cf. Relatorio de Saidas"/>
    <m/>
  </r>
  <r>
    <s v="Setembro"/>
    <d v="2023-09-11T00:00:00"/>
    <s v="Amácio Mazzaropi"/>
    <s v="MATERIAL DIDÁTICO E RECREATIVO"/>
    <x v="2"/>
    <s v="Acervo Musical, Métodos de Ensino e Material Didático."/>
    <s v="422539"/>
    <n v="-65.75"/>
    <s v="Baixa de Estoque cf. Relatorio de Saidas"/>
    <m/>
  </r>
  <r>
    <s v="Setembro"/>
    <d v="2023-09-11T00:00:00"/>
    <s v="Amácio Mazzaropi"/>
    <s v="MATERIAL DIDÁTICO E RECREATIVO"/>
    <x v="2"/>
    <s v="Acervo Musical, Métodos de Ensino e Material Didático."/>
    <s v="422539"/>
    <n v="-36"/>
    <s v="Baixa de Estoque cf. Relatorio de Saidas"/>
    <m/>
  </r>
  <r>
    <s v="Setembro"/>
    <d v="2023-09-04T00:00:00"/>
    <s v="Arujá"/>
    <s v="MATERIAL DIDÁTICO E RECREATIVO"/>
    <x v="2"/>
    <s v="Acervo Musical, Métodos de Ensino e Material Didático."/>
    <s v="422539"/>
    <n v="-53.54"/>
    <s v="Baixa de Estoque cf. Relatorio de Saidas"/>
    <m/>
  </r>
  <r>
    <s v="Setembro"/>
    <d v="2023-09-04T00:00:00"/>
    <s v="Arujá"/>
    <s v="MATERIAL DIDÁTICO E RECREATIVO"/>
    <x v="2"/>
    <s v="Acervo Musical, Métodos de Ensino e Material Didático."/>
    <s v="422539"/>
    <n v="-38.840000000000003"/>
    <s v="Baixa de Estoque cf. Relatorio de Saidas"/>
    <m/>
  </r>
  <r>
    <s v="Setembro"/>
    <d v="2023-09-19T00:00:00"/>
    <s v="Arujá"/>
    <s v="MATERIAL DIDÁTICO E RECREATIVO"/>
    <x v="2"/>
    <s v="Acervo Musical, Métodos de Ensino e Material Didático."/>
    <s v="422539"/>
    <n v="-3.25"/>
    <s v="Baixa de Estoque cf. Relatorio de Saidas"/>
    <m/>
  </r>
  <r>
    <s v="Fevereiro"/>
    <d v="2023-02-14T00:00:00"/>
    <s v="Biritiba Mirim"/>
    <s v="MATERIAL DIDÁTICO E RECREATIVO"/>
    <x v="2"/>
    <s v="Acervo Musical, Métodos de Ensino e Material Didático."/>
    <n v="422539"/>
    <n v="-38.340000000000003"/>
    <s v="Baixa de Estoque cf. Relatorio de Saidas"/>
    <m/>
  </r>
  <r>
    <s v="Fevereiro"/>
    <d v="2023-02-14T00:00:00"/>
    <s v="Biritiba Mirim"/>
    <s v="MATERIAL DIDÁTICO E RECREATIVO"/>
    <x v="2"/>
    <s v="Acervo Musical, Métodos de Ensino e Material Didático."/>
    <n v="422539"/>
    <n v="-67.31"/>
    <s v="Baixa de Estoque cf. Relatorio de Saidas"/>
    <m/>
  </r>
  <r>
    <s v="Junho"/>
    <d v="2023-06-01T00:00:00"/>
    <s v="Biritiba Mirim"/>
    <s v="MATERIAL DIDÁTICO E RECREATIVO"/>
    <x v="2"/>
    <s v="Acervo Musical, Métodos de Ensino e Material Didático."/>
    <n v="422539"/>
    <n v="-39.56"/>
    <s v="Baixa de Estoque cf. Relatorio de Saidas"/>
    <m/>
  </r>
  <r>
    <s v="Agosto"/>
    <d v="2023-08-10T00:00:00"/>
    <s v="Biritiba Mirim"/>
    <s v="MATERIAL DIDÁTICO E RECREATIVO"/>
    <x v="2"/>
    <s v="Acervo Musical, Métodos de Ensino e Material Didático."/>
    <n v="422539"/>
    <n v="-40.39"/>
    <s v="Baixa de Estoque cf. Relatorio de Saidas"/>
    <m/>
  </r>
  <r>
    <s v="Setembro"/>
    <d v="2023-09-04T00:00:00"/>
    <s v="Biritiba Mirim"/>
    <s v="MATERIAL DIDÁTICO E RECREATIVO"/>
    <x v="2"/>
    <s v="Acervo Musical, Métodos de Ensino e Material Didático."/>
    <s v="422539"/>
    <n v="-66.92"/>
    <s v="Baixa de Estoque cf. Relatorio de Saidas"/>
    <m/>
  </r>
  <r>
    <s v="Setembro"/>
    <d v="2023-09-04T00:00:00"/>
    <s v="Biritiba Mirim"/>
    <s v="MATERIAL DIDÁTICO E RECREATIVO"/>
    <x v="2"/>
    <s v="Acervo Musical, Métodos de Ensino e Material Didático."/>
    <s v="422539"/>
    <n v="-48.55"/>
    <s v="Baixa de Estoque cf. Relatorio de Saidas"/>
    <m/>
  </r>
  <r>
    <s v="Setembro"/>
    <d v="2023-09-19T00:00:00"/>
    <s v="Biritiba Mirim"/>
    <s v="MATERIAL DIDÁTICO E RECREATIVO"/>
    <x v="2"/>
    <s v="Acervo Musical, Métodos de Ensino e Material Didático."/>
    <s v="422539"/>
    <n v="-9.75"/>
    <s v="Baixa de Estoque cf. Relatorio de Saidas"/>
    <m/>
  </r>
  <r>
    <s v="Setembro"/>
    <d v="2023-09-19T00:00:00"/>
    <s v="Biritiba Mirim"/>
    <s v="MATERIAL DIDÁTICO E RECREATIVO"/>
    <x v="2"/>
    <s v="Acervo Musical, Métodos de Ensino e Material Didático."/>
    <s v="422539"/>
    <n v="-85.25"/>
    <s v="Baixa de Estoque cf. Relatorio de Saidas"/>
    <m/>
  </r>
  <r>
    <s v="Outubro"/>
    <d v="2023-10-25T00:00:00"/>
    <s v="Brooklin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Brooklin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Brooklin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10T00:00:00"/>
    <s v="Butantã"/>
    <s v="MATERIAL DIDÁTICO E RECREATIVO"/>
    <x v="2"/>
    <s v="Acervo Musical, Métodos de Ensino e Material Didático."/>
    <s v="422539"/>
    <n v="-66.92"/>
    <s v="Baixa de Estoque cf. Relatorio de Saidas"/>
    <m/>
  </r>
  <r>
    <s v="Outubro"/>
    <d v="2023-10-10T00:00:00"/>
    <s v="Butantã"/>
    <s v="MATERIAL DIDÁTICO E RECREATIVO"/>
    <x v="2"/>
    <s v="Acervo Musical, Métodos de Ensino e Material Didático."/>
    <s v="422539"/>
    <n v="-48.55"/>
    <s v="Baixa de Estoque cf. Relatorio de Saidas"/>
    <m/>
  </r>
  <r>
    <s v="Dezembro"/>
    <d v="2023-12-11T00:00:00"/>
    <s v="Butantã"/>
    <s v="MATERIAL DIDÁTICO E RECREATIVO"/>
    <x v="2"/>
    <s v="Acervo Musical, Métodos de Ensino e Material Didático."/>
    <s v="422539"/>
    <n v="-34.5"/>
    <s v="Baixa de Estoque cf. Relatorio de Saidas"/>
    <m/>
  </r>
  <r>
    <s v="Fevereiro"/>
    <d v="2023-02-13T00:00:00"/>
    <s v="Caminho do Mar"/>
    <s v="MATERIAL DIDÁTICO E RECREATIVO"/>
    <x v="2"/>
    <s v="Acervo Musical, Métodos de Ensino e Material Didático."/>
    <n v="422539"/>
    <n v="-67.31"/>
    <s v="Baixa de Estoque cf. Relatorio de Saidas"/>
    <m/>
  </r>
  <r>
    <s v="Fevereiro"/>
    <d v="2023-02-13T00:00:00"/>
    <s v="Caminho do Mar"/>
    <s v="MATERIAL DIDÁTICO E RECREATIVO"/>
    <x v="2"/>
    <s v="Acervo Musical, Métodos de Ensino e Material Didático."/>
    <n v="422539"/>
    <n v="-63.9"/>
    <s v="Baixa de Estoque cf. Relatorio de Saidas"/>
    <m/>
  </r>
  <r>
    <s v="Outubro"/>
    <d v="2023-10-09T00:00:00"/>
    <s v="Caminho do Mar"/>
    <s v="MATERIAL DIDÁTICO E RECREATIVO"/>
    <x v="2"/>
    <s v="Acervo Musical, Métodos de Ensino e Material Didático."/>
    <s v="422539"/>
    <n v="-29.13"/>
    <s v="Baixa de Estoque cf. Relatorio de Saidas"/>
    <m/>
  </r>
  <r>
    <s v="Outubro"/>
    <d v="2023-10-20T00:00:00"/>
    <s v="Caminho do Mar"/>
    <s v="MATERIAL DIDÁTICO E RECREATIVO"/>
    <x v="2"/>
    <s v="Acervo Musical, Métodos de Ensino e Material Didático."/>
    <s v="422539"/>
    <n v="-322.8"/>
    <s v="Baixa de Estoque cf. Relatorio de Saidas"/>
    <m/>
  </r>
  <r>
    <s v="Outubro"/>
    <d v="2023-10-26T00:00:00"/>
    <s v="Caminho do Mar"/>
    <s v="MATERIAL DIDÁTICO E RECREATIVO"/>
    <x v="2"/>
    <s v="Acervo Musical, Métodos de Ensino e Material Didático."/>
    <s v="422539"/>
    <n v="-13"/>
    <s v="Baixa de Estoque cf. Relatorio de Saidas"/>
    <m/>
  </r>
  <r>
    <s v="Fevereiro"/>
    <d v="2023-02-17T00:00:00"/>
    <s v="Campo Limpo"/>
    <s v="MATERIAL DIDÁTICO E RECREATIVO"/>
    <x v="2"/>
    <s v="Acervo Musical, Métodos de Ensino e Material Didático."/>
    <n v="422539"/>
    <n v="-63.9"/>
    <s v="Baixa de Estoque cf. Relatorio de Saidas"/>
    <m/>
  </r>
  <r>
    <s v="Fevereiro"/>
    <d v="2023-02-17T00:00:00"/>
    <s v="Campo Limpo"/>
    <s v="MATERIAL DIDÁTICO E RECREATIVO"/>
    <x v="2"/>
    <s v="Acervo Musical, Métodos de Ensino e Material Didático."/>
    <n v="422539"/>
    <n v="-80.78"/>
    <s v="Baixa de Estoque cf. Relatorio de Saidas"/>
    <m/>
  </r>
  <r>
    <s v="Julho"/>
    <d v="2023-07-14T00:00:00"/>
    <s v="Campo Limpo"/>
    <s v="MATERIAL DIDÁTICO E RECREATIVO"/>
    <x v="2"/>
    <s v="Acervo Musical, Métodos de Ensino e Material Didático."/>
    <n v="422539"/>
    <n v="-48.51"/>
    <s v="Baixa de Estoque cf. Relatorio de Saidas"/>
    <m/>
  </r>
  <r>
    <s v="Agosto"/>
    <d v="2023-08-03T00:00:00"/>
    <s v="Campo Limpo"/>
    <s v="MATERIAL DIDÁTICO E RECREATIVO"/>
    <x v="2"/>
    <s v="Acervo Musical, Métodos de Ensino e Material Didático."/>
    <n v="422539"/>
    <n v="-23.6"/>
    <s v="Baixa de Estoque cf. Relatorio de Saidas"/>
    <m/>
  </r>
  <r>
    <s v="Agosto"/>
    <d v="2023-08-03T00:00:00"/>
    <s v="Campo Limpo"/>
    <s v="MATERIAL DIDÁTICO E RECREATIVO"/>
    <x v="2"/>
    <s v="Acervo Musical, Métodos de Ensino e Material Didático."/>
    <n v="422539"/>
    <n v="-6.4"/>
    <s v="Baixa de Estoque cf. Relatorio de Saidas"/>
    <m/>
  </r>
  <r>
    <s v="Agosto"/>
    <d v="2023-08-07T00:00:00"/>
    <s v="Campo Limpo"/>
    <s v="MATERIAL DIDÁTICO E RECREATIVO"/>
    <x v="2"/>
    <s v="Acervo Musical, Métodos de Ensino e Material Didático."/>
    <n v="422539"/>
    <n v="-12"/>
    <s v="Baixa de Estoque cf. Relatorio de Saidas"/>
    <m/>
  </r>
  <r>
    <s v="Agosto"/>
    <d v="2023-08-14T00:00:00"/>
    <s v="Campo Limpo"/>
    <s v="MATERIAL DIDÁTICO E RECREATIVO"/>
    <x v="2"/>
    <s v="Acervo Musical, Métodos de Ensino e Material Didático."/>
    <n v="422539"/>
    <n v="-31.7"/>
    <s v="Baixa de Estoque cf. Relatorio de Saidas"/>
    <m/>
  </r>
  <r>
    <s v="Agosto"/>
    <d v="2023-08-29T00:00:00"/>
    <s v="Campo Limpo"/>
    <s v="MATERIAL DIDÁTICO E RECREATIVO"/>
    <x v="2"/>
    <s v="Acervo Musical, Métodos de Ensino e Material Didático."/>
    <n v="422539"/>
    <n v="-31.8"/>
    <s v="Baixa de Estoque cf. Relatorio de Saidas"/>
    <m/>
  </r>
  <r>
    <s v="Setembro"/>
    <d v="2023-09-19T00:00:00"/>
    <s v="Campo Limpo"/>
    <s v="MATERIAL DIDÁTICO E RECREATIVO"/>
    <x v="2"/>
    <s v="Acervo Musical, Métodos de Ensino e Material Didático."/>
    <s v="422539"/>
    <n v="-58.8"/>
    <s v="Baixa de Estoque cf. Relatorio de Saidas"/>
    <m/>
  </r>
  <r>
    <s v="Outubro"/>
    <d v="2023-10-06T00:00:00"/>
    <s v="Campo Limpo"/>
    <s v="MATERIAL DIDÁTICO E RECREATIVO"/>
    <x v="2"/>
    <s v="Acervo Musical, Métodos de Ensino e Material Didático."/>
    <s v="422539"/>
    <n v="-200"/>
    <s v="Baixa de Estoque cf. Relatorio de Saidas"/>
    <m/>
  </r>
  <r>
    <s v="Outubro"/>
    <d v="2023-10-06T00:00:00"/>
    <s v="Campo Limpo"/>
    <s v="MATERIAL DIDÁTICO E RECREATIVO"/>
    <x v="2"/>
    <s v="Acervo Musical, Métodos de Ensino e Material Didático."/>
    <s v="422539"/>
    <n v="-25.8"/>
    <s v="Baixa de Estoque cf. Relatorio de Saidas"/>
    <m/>
  </r>
  <r>
    <s v="Outubro"/>
    <d v="2023-10-06T00:00:00"/>
    <s v="Campo Limpo"/>
    <s v="MATERIAL DIDÁTICO E RECREATIVO"/>
    <x v="2"/>
    <s v="Acervo Musical, Métodos de Ensino e Material Didático."/>
    <s v="422539"/>
    <n v="-97.58"/>
    <s v="Baixa de Estoque cf. Relatorio de Saidas"/>
    <m/>
  </r>
  <r>
    <s v="Outubro"/>
    <d v="2023-10-06T00:00:00"/>
    <s v="Campo Limpo"/>
    <s v="MATERIAL DIDÁTICO E RECREATIVO"/>
    <x v="2"/>
    <s v="Acervo Musical, Métodos de Ensino e Material Didático."/>
    <s v="422539"/>
    <n v="-26"/>
    <s v="Baixa de Estoque cf. Relatorio de Saidas"/>
    <m/>
  </r>
  <r>
    <s v="Outubro"/>
    <d v="2023-10-06T00:00:00"/>
    <s v="Campo Limpo"/>
    <s v="MATERIAL DIDÁTICO E RECREATIVO"/>
    <x v="2"/>
    <s v="Acervo Musical, Métodos de Ensino e Material Didático."/>
    <s v="422539"/>
    <n v="-10"/>
    <s v="Baixa de Estoque cf. Relatorio de Saidas"/>
    <m/>
  </r>
  <r>
    <s v="Outubro"/>
    <d v="2023-10-06T00:00:00"/>
    <s v="Campo Limpo"/>
    <s v="MATERIAL DIDÁTICO E RECREATIVO"/>
    <x v="2"/>
    <s v="Acervo Musical, Métodos de Ensino e Material Didático."/>
    <s v="422539"/>
    <n v="-24"/>
    <s v="Baixa de Estoque cf. Relatorio de Saidas"/>
    <m/>
  </r>
  <r>
    <s v="Abril"/>
    <d v="2023-04-26T00:00:00"/>
    <s v="Casa Blanca"/>
    <s v="MATERIAL DIDÁTICO E RECREATIVO"/>
    <x v="2"/>
    <s v="Acervo Musical, Métodos de Ensino e Material Didático."/>
    <n v="422539"/>
    <n v="-59.9"/>
    <s v="Baixa de Estoque cf. Relatorio de Saidas"/>
    <m/>
  </r>
  <r>
    <s v="Maio"/>
    <d v="2023-05-25T00:00:00"/>
    <s v="Casa Blanca"/>
    <s v="MATERIAL DIDÁTICO E RECREATIVO"/>
    <x v="2"/>
    <s v="Acervo Musical, Métodos de Ensino e Material Didático."/>
    <n v="422539"/>
    <n v="-118.69"/>
    <s v="Baixa de Estoque cf. Relatorio de Saidas"/>
    <m/>
  </r>
  <r>
    <s v="Maio"/>
    <d v="2023-05-25T00:00:00"/>
    <s v="Casa Blanca"/>
    <s v="MATERIAL DIDÁTICO E RECREATIVO"/>
    <x v="2"/>
    <s v="Acervo Musical, Métodos de Ensino e Material Didático."/>
    <n v="422539"/>
    <n v="-11.88"/>
    <s v="Baixa de Estoque cf. Relatorio de Saidas"/>
    <m/>
  </r>
  <r>
    <s v="Maio"/>
    <d v="2023-05-25T00:00:00"/>
    <s v="Casa Blanca"/>
    <s v="MATERIAL DIDÁTICO E RECREATIVO"/>
    <x v="2"/>
    <s v="Acervo Musical, Métodos de Ensino e Material Didático."/>
    <n v="422539"/>
    <n v="-8.33"/>
    <s v="Baixa de Estoque cf. Relatorio de Saidas"/>
    <m/>
  </r>
  <r>
    <s v="Maio"/>
    <d v="2023-05-25T00:00:00"/>
    <s v="Casa Blanca"/>
    <s v="MATERIAL DIDÁTICO E RECREATIVO"/>
    <x v="2"/>
    <s v="Acervo Musical, Métodos de Ensino e Material Didático."/>
    <n v="422539"/>
    <n v="-11.88"/>
    <s v="Baixa de Estoque cf. Relatorio de Saidas"/>
    <m/>
  </r>
  <r>
    <s v="Maio"/>
    <d v="2023-05-25T00:00:00"/>
    <s v="Casa Blanca"/>
    <s v="MATERIAL DIDÁTICO E RECREATIVO"/>
    <x v="2"/>
    <s v="Acervo Musical, Métodos de Ensino e Material Didático."/>
    <n v="422539"/>
    <n v="-11.88"/>
    <s v="Baixa de Estoque cf. Relatorio de Saidas"/>
    <m/>
  </r>
  <r>
    <s v="Maio"/>
    <d v="2023-05-25T00:00:00"/>
    <s v="Casa Blanca"/>
    <s v="MATERIAL DIDÁTICO E RECREATIVO"/>
    <x v="2"/>
    <s v="Acervo Musical, Métodos de Ensino e Material Didático."/>
    <n v="422539"/>
    <n v="-8.33"/>
    <s v="Baixa de Estoque cf. Relatorio de Saidas"/>
    <m/>
  </r>
  <r>
    <s v="Junho"/>
    <d v="2023-06-07T00:00:00"/>
    <s v="Casa Blanca"/>
    <s v="MATERIAL DIDÁTICO E RECREATIVO"/>
    <x v="2"/>
    <s v="Acervo Musical, Métodos de Ensino e Material Didático."/>
    <n v="422539"/>
    <n v="-2775"/>
    <s v="Baixa de Estoque cf. Relatorio de Saidas"/>
    <m/>
  </r>
  <r>
    <s v="Julho"/>
    <d v="2023-07-17T00:00:00"/>
    <s v="Casa Blanca"/>
    <s v="MATERIAL DIDÁTICO E RECREATIVO"/>
    <x v="2"/>
    <s v="Acervo Musical, Métodos de Ensino e Material Didático."/>
    <n v="422539"/>
    <n v="-9.32"/>
    <s v="Baixa de Estoque cf. Relatorio de Saidas"/>
    <m/>
  </r>
  <r>
    <s v="Julho"/>
    <d v="2023-07-17T00:00:00"/>
    <s v="Casa Blanca"/>
    <s v="MATERIAL DIDÁTICO E RECREATIVO"/>
    <x v="2"/>
    <s v="Acervo Musical, Métodos de Ensino e Material Didático."/>
    <n v="422539"/>
    <n v="-95"/>
    <s v="Baixa de Estoque cf. Relatorio de Saidas"/>
    <m/>
  </r>
  <r>
    <s v="Agosto"/>
    <d v="2023-08-14T00:00:00"/>
    <s v="Casa Blanca"/>
    <s v="MATERIAL DIDÁTICO E RECREATIVO"/>
    <x v="2"/>
    <s v="Acervo Musical, Métodos de Ensino e Material Didático."/>
    <n v="422539"/>
    <n v="-48.55"/>
    <s v="Baixa de Estoque cf. Relatorio de Saidas"/>
    <m/>
  </r>
  <r>
    <s v="Agosto"/>
    <d v="2023-08-29T00:00:00"/>
    <s v="Casa Blanca"/>
    <s v="MATERIAL DIDÁTICO E RECREATIVO"/>
    <x v="2"/>
    <s v="Acervo Musical, Métodos de Ensino e Material Didático."/>
    <n v="422539"/>
    <n v="-28.4"/>
    <s v="Baixa de Estoque cf. Relatorio de Saidas"/>
    <m/>
  </r>
  <r>
    <s v="Agosto"/>
    <d v="2023-08-29T00:00:00"/>
    <s v="Casa Blanca"/>
    <s v="MATERIAL DIDÁTICO E RECREATIVO"/>
    <x v="2"/>
    <s v="Acervo Musical, Métodos de Ensino e Material Didático."/>
    <n v="422539"/>
    <n v="-31.8"/>
    <s v="Baixa de Estoque cf. Relatorio de Saidas"/>
    <m/>
  </r>
  <r>
    <s v="Setembro"/>
    <d v="2023-09-18T00:00:00"/>
    <s v="Casa Blanca"/>
    <s v="MATERIAL DIDÁTICO E RECREATIVO"/>
    <x v="2"/>
    <s v="Acervo Musical, Métodos de Ensino e Material Didático."/>
    <s v="422539"/>
    <n v="-75"/>
    <s v="Baixa de Estoque cf. Relatorio de Saidas"/>
    <m/>
  </r>
  <r>
    <s v="Setembro"/>
    <d v="2023-09-18T00:00:00"/>
    <s v="Casa Blanca"/>
    <s v="MATERIAL DIDÁTICO E RECREATIVO"/>
    <x v="2"/>
    <s v="Acervo Musical, Métodos de Ensino e Material Didático."/>
    <s v="422539"/>
    <n v="-64"/>
    <s v="Baixa de Estoque cf. Relatorio de Saidas"/>
    <m/>
  </r>
  <r>
    <s v="Setembro"/>
    <d v="2023-09-18T00:00:00"/>
    <s v="Casa Blanca"/>
    <s v="MATERIAL DIDÁTICO E RECREATIVO"/>
    <x v="2"/>
    <s v="Acervo Musical, Métodos de Ensino e Material Didático."/>
    <s v="422539"/>
    <n v="-23"/>
    <s v="Baixa de Estoque cf. Relatorio de Saidas"/>
    <m/>
  </r>
  <r>
    <s v="Setembro"/>
    <d v="2023-09-18T00:00:00"/>
    <s v="Casa Blanca"/>
    <s v="MATERIAL DIDÁTICO E RECREATIVO"/>
    <x v="2"/>
    <s v="Acervo Musical, Métodos de Ensino e Material Didático."/>
    <s v="422539"/>
    <n v="-218.9"/>
    <s v="Baixa de Estoque cf. Relatorio de Saidas"/>
    <m/>
  </r>
  <r>
    <s v="Setembro"/>
    <d v="2023-09-18T00:00:00"/>
    <s v="Casa Blanca"/>
    <s v="MATERIAL DIDÁTICO E RECREATIVO"/>
    <x v="2"/>
    <s v="Acervo Musical, Métodos de Ensino e Material Didático."/>
    <s v="422539"/>
    <n v="-40"/>
    <s v="Baixa de Estoque cf. Relatorio de Saidas"/>
    <m/>
  </r>
  <r>
    <s v="Outubro"/>
    <d v="2023-10-30T00:00:00"/>
    <s v="Casa Blanca"/>
    <s v="MATERIAL DIDÁTICO E RECREATIVO"/>
    <x v="2"/>
    <s v="Acervo Musical, Métodos de Ensino e Material Didático."/>
    <n v="422539"/>
    <n v="-68"/>
    <s v="Baixa de Estoque cf. Relatorio de Saidas"/>
    <m/>
  </r>
  <r>
    <s v="Outubro"/>
    <d v="2023-10-30T00:00:00"/>
    <s v="Casa Blanca"/>
    <s v="MATERIAL DIDÁTICO E RECREATIVO"/>
    <x v="2"/>
    <s v="Acervo Musical, Métodos de Ensino e Material Didático."/>
    <n v="422539"/>
    <n v="-68"/>
    <s v="Baixa de Estoque cf. Relatorio de Saidas"/>
    <m/>
  </r>
  <r>
    <s v="Outubro"/>
    <d v="2023-10-30T00:00:00"/>
    <s v="Casa Blanca"/>
    <s v="MATERIAL DIDÁTICO E RECREATIVO"/>
    <x v="2"/>
    <s v="Acervo Musical, Métodos de Ensino e Material Didático."/>
    <n v="422539"/>
    <n v="-68"/>
    <s v="Baixa de Estoque cf. Relatorio de Saidas"/>
    <m/>
  </r>
  <r>
    <s v="Novembro"/>
    <d v="2023-11-14T00:00:00"/>
    <s v="Casa Blanca"/>
    <s v="MATERIAL DIDÁTICO E RECREATIVO"/>
    <x v="2"/>
    <s v="Acervo Musical, Métodos de Ensino e Material Didático."/>
    <s v="422539"/>
    <n v="-105.02"/>
    <s v="Baixa de Estoque cf. Relatorio de Saidas"/>
    <m/>
  </r>
  <r>
    <s v="Fevereiro"/>
    <d v="2023-02-13T00:00:00"/>
    <s v="CCA Itaquera"/>
    <s v="MATERIAL DIDÁTICO E RECREATIVO"/>
    <x v="2"/>
    <s v="Acervo Musical, Métodos de Ensino e Material Didático."/>
    <n v="422539"/>
    <n v="-38.340000000000003"/>
    <s v="Baixa de Estoque cf. Relatorio de Saidas"/>
    <m/>
  </r>
  <r>
    <s v="Fevereiro"/>
    <d v="2023-02-13T00:00:00"/>
    <s v="CCA Itaquera"/>
    <s v="MATERIAL DIDÁTICO E RECREATIVO"/>
    <x v="2"/>
    <s v="Acervo Musical, Métodos de Ensino e Material Didático."/>
    <n v="422539"/>
    <n v="-80.77"/>
    <s v="Baixa de Estoque cf. Relatorio de Saidas"/>
    <m/>
  </r>
  <r>
    <s v="Novembro"/>
    <d v="2023-11-22T00:00:00"/>
    <s v="CCA Itaquera"/>
    <s v="MATERIAL DIDÁTICO E RECREATIVO"/>
    <x v="2"/>
    <s v="Acervo Musical, Métodos de Ensino e Material Didático."/>
    <s v="422539"/>
    <n v="-20"/>
    <s v="Baixa de Estoque cf. Relatorio de Saidas"/>
    <m/>
  </r>
  <r>
    <s v="Dezembro"/>
    <d v="2023-12-11T00:00:00"/>
    <s v="CCA Itaquer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1T00:00:00"/>
    <s v="CCA Itaquera"/>
    <s v="MATERIAL DIDÁTICO E RECREATIVO"/>
    <x v="2"/>
    <s v="Acervo Musical, Métodos de Ensino e Material Didático."/>
    <s v="422539"/>
    <n v="-30"/>
    <s v="Baixa de Estoque cf. Relatorio de Saidas"/>
    <m/>
  </r>
  <r>
    <s v="Agosto"/>
    <d v="2023-08-29T00:00:00"/>
    <s v="CEU Vila Formosa"/>
    <s v="MATERIAL DIDÁTICO E RECREATIVO"/>
    <x v="2"/>
    <s v="Acervo Musical, Métodos de Ensino e Material Didático."/>
    <n v="422539"/>
    <n v="-29.13"/>
    <s v="Baixa de Estoque cf. Relatorio de Saidas"/>
    <m/>
  </r>
  <r>
    <s v="Agosto"/>
    <d v="2023-08-29T00:00:00"/>
    <s v="CEU Vila Formosa"/>
    <s v="MATERIAL DIDÁTICO E RECREATIVO"/>
    <x v="2"/>
    <s v="Acervo Musical, Métodos de Ensino e Material Didático."/>
    <n v="422539"/>
    <n v="-40.39"/>
    <s v="Baixa de Estoque cf. Relatorio de Saidas"/>
    <m/>
  </r>
  <r>
    <s v="Agosto"/>
    <d v="2023-08-29T00:00:00"/>
    <s v="CEU Vila Formosa"/>
    <s v="MATERIAL DIDÁTICO E RECREATIVO"/>
    <x v="2"/>
    <s v="Acervo Musical, Métodos de Ensino e Material Didático."/>
    <n v="422539"/>
    <n v="-26.7"/>
    <s v="Baixa de Estoque cf. Relatorio de Saidas"/>
    <m/>
  </r>
  <r>
    <s v="Agosto"/>
    <d v="2023-08-29T00:00:00"/>
    <s v="CEU Vila Formosa"/>
    <s v="MATERIAL DIDÁTICO E RECREATIVO"/>
    <x v="2"/>
    <s v="Acervo Musical, Métodos de Ensino e Material Didático."/>
    <n v="422539"/>
    <n v="-7.1"/>
    <s v="Baixa de Estoque cf. Relatorio de Saidas"/>
    <m/>
  </r>
  <r>
    <s v="Agosto"/>
    <d v="2023-08-29T00:00:00"/>
    <s v="CEU Vila Formosa"/>
    <s v="MATERIAL DIDÁTICO E RECREATIVO"/>
    <x v="2"/>
    <s v="Acervo Musical, Métodos de Ensino e Material Didático."/>
    <n v="422539"/>
    <n v="-99.9"/>
    <s v="Baixa de Estoque cf. Relatorio de Saidas"/>
    <m/>
  </r>
  <r>
    <s v="Agosto"/>
    <d v="2023-08-30T00:00:00"/>
    <s v="CEU Vila Formosa"/>
    <s v="MATERIAL DIDÁTICO E RECREATIVO"/>
    <x v="2"/>
    <s v="Acervo Musical, Métodos de Ensino e Material Didático."/>
    <n v="422539"/>
    <n v="-7.1"/>
    <s v="Baixa de Estoque cf. Relatorio de Saidas"/>
    <m/>
  </r>
  <r>
    <s v="Setembro"/>
    <d v="2023-09-19T00:00:00"/>
    <s v="CEU Vila Formosa"/>
    <s v="MATERIAL DIDÁTICO E RECREATIVO"/>
    <x v="2"/>
    <s v="Acervo Musical, Métodos de Ensino e Material Didático."/>
    <s v="422539"/>
    <n v="-9.75"/>
    <s v="Baixa de Estoque cf. Relatorio de Saidas"/>
    <m/>
  </r>
  <r>
    <s v="Agosto"/>
    <d v="2023-08-10T00:00:00"/>
    <s v="Cidade Dutra"/>
    <s v="MATERIAL DIDÁTICO E RECREATIVO"/>
    <x v="2"/>
    <s v="Acervo Musical, Métodos de Ensino e Material Didático."/>
    <n v="422539"/>
    <n v="-26.93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200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97.59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26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24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10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97.58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7.95"/>
    <s v="Baixa de Estoque cf. Relatorio de Saidas"/>
    <m/>
  </r>
  <r>
    <s v="Outubro"/>
    <d v="2023-10-06T00:00:00"/>
    <s v="Cidade Dutra"/>
    <s v="MATERIAL DIDÁTICO E RECREATIVO"/>
    <x v="2"/>
    <s v="Acervo Musical, Métodos de Ensino e Material Didático."/>
    <s v="422539"/>
    <n v="-39.75"/>
    <s v="Baixa de Estoque cf. Relatorio de Saidas"/>
    <m/>
  </r>
  <r>
    <s v="Outubro"/>
    <d v="2023-10-09T00:00:00"/>
    <s v="Cidade Dutra"/>
    <s v="MATERIAL DIDÁTICO E RECREATIVO"/>
    <x v="2"/>
    <s v="Acervo Musical, Métodos de Ensino e Material Didático."/>
    <s v="422539"/>
    <n v="-25.8"/>
    <s v="Baixa de Estoque cf. Relatorio de Saidas"/>
    <m/>
  </r>
  <r>
    <s v="Outubro"/>
    <d v="2023-10-25T00:00:00"/>
    <s v="Cidade Dutra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Cidade Dutra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Cidade Dutra"/>
    <s v="MATERIAL DIDÁTICO E RECREATIVO"/>
    <x v="2"/>
    <s v="Acervo Musical, Métodos de Ensino e Material Didático."/>
    <s v="422539"/>
    <n v="-68"/>
    <s v="Baixa de Estoque cf. Relatorio de Saidas"/>
    <m/>
  </r>
  <r>
    <s v="Dezembro"/>
    <d v="2023-12-14T00:00:00"/>
    <s v="Cidade Dutra"/>
    <s v="MATERIAL DIDÁTICO E RECREATIVO"/>
    <x v="2"/>
    <s v="Acervo Musical, Métodos de Ensino e Material Didático."/>
    <s v="422539"/>
    <n v="-9.99"/>
    <s v="Baixa de Estoque cf. Relatorio de Saidas"/>
    <m/>
  </r>
  <r>
    <s v="Dezembro"/>
    <d v="2023-12-13T00:00:00"/>
    <s v="Compras"/>
    <s v="MATERIAL DIDÁTICO E RECREATIVO"/>
    <x v="13"/>
    <s v="Material de consumo, escritório e limpeza"/>
    <s v="422539"/>
    <n v="-75"/>
    <s v="Baixa de Estoque cf. Relatorio de Saidas"/>
    <m/>
  </r>
  <r>
    <s v="Setembro"/>
    <d v="2023-09-18T00:00:00"/>
    <s v="Embu das Artes"/>
    <s v="MATERIAL DIDÁTICO E RECREATIVO"/>
    <x v="2"/>
    <s v="Acervo Musical, Métodos de Ensino e Material Didático."/>
    <s v="422539"/>
    <n v="-155"/>
    <s v="Baixa de Estoque cf. Relatorio de Saidas"/>
    <m/>
  </r>
  <r>
    <s v="Setembro"/>
    <d v="2023-09-18T00:00:00"/>
    <s v="Embu das Artes"/>
    <s v="MATERIAL DIDÁTICO E RECREATIVO"/>
    <x v="2"/>
    <s v="Acervo Musical, Métodos de Ensino e Material Didático."/>
    <s v="422539"/>
    <n v="-22"/>
    <s v="Baixa de Estoque cf. Relatorio de Saidas"/>
    <m/>
  </r>
  <r>
    <s v="Outubro"/>
    <d v="2023-10-23T00:00:00"/>
    <s v="Embu das Artes"/>
    <s v="MATERIAL DIDÁTICO E RECREATIVO"/>
    <x v="2"/>
    <s v="Acervo Musical, Métodos de Ensino e Material Didático."/>
    <s v="422539"/>
    <n v="-126.02"/>
    <s v="Baixa de Estoque cf. Relatorio de Saidas"/>
    <m/>
  </r>
  <r>
    <s v="Outubro"/>
    <d v="2023-10-23T00:00:00"/>
    <s v="Embu das Artes"/>
    <s v="MATERIAL DIDÁTICO E RECREATIVO"/>
    <x v="2"/>
    <s v="Acervo Musical, Métodos de Ensino e Material Didático."/>
    <s v="422539"/>
    <n v="-155"/>
    <s v="Baixa de Estoque cf. Relatorio de Saidas"/>
    <m/>
  </r>
  <r>
    <s v="Outubro"/>
    <d v="2023-10-30T00:00:00"/>
    <s v="Embu das Artes"/>
    <s v="MATERIAL DIDÁTICO E RECREATIVO"/>
    <x v="2"/>
    <s v="Acervo Musical, Métodos de Ensino e Material Didático."/>
    <n v="422539"/>
    <n v="-1850"/>
    <s v="Baixa de Estoque cf. Relatorio de Saidas"/>
    <m/>
  </r>
  <r>
    <s v="Dezembro"/>
    <d v="2023-12-04T00:00:00"/>
    <s v="Embu das Artes"/>
    <s v="MATERIAL DIDÁTICO E RECREATIVO"/>
    <x v="2"/>
    <s v="Acervo Musical, Métodos de Ensino e Material Didático."/>
    <s v="422539"/>
    <n v="-45"/>
    <s v="Baixa de Estoque cf. Relatorio de Saidas"/>
    <m/>
  </r>
  <r>
    <s v="Abril"/>
    <d v="2023-04-11T00:00:00"/>
    <s v="Espaço Aberto Jardim Miriam"/>
    <s v="MATERIAL DIDÁTICO E RECREATIVO"/>
    <x v="2"/>
    <s v="Acervo Musical, Métodos de Ensino e Material Didático."/>
    <n v="422539"/>
    <n v="-40.39"/>
    <s v="Baixa de Estoque cf. Relatorio de Saidas"/>
    <m/>
  </r>
  <r>
    <s v="Abril"/>
    <d v="2023-04-11T00:00:00"/>
    <s v="Espaço Aberto Jardim Miriam"/>
    <s v="MATERIAL DIDÁTICO E RECREATIVO"/>
    <x v="2"/>
    <s v="Acervo Musical, Métodos de Ensino e Material Didático."/>
    <n v="422539"/>
    <n v="-38.340000000000003"/>
    <s v="Baixa de Estoque cf. Relatorio de Saidas"/>
    <m/>
  </r>
  <r>
    <s v="Junho"/>
    <d v="2023-06-01T00:00:00"/>
    <s v="Espaço Aberto Jardim Miriam"/>
    <s v="MATERIAL DIDÁTICO E RECREATIVO"/>
    <x v="2"/>
    <s v="Acervo Musical, Métodos de Ensino e Material Didático."/>
    <n v="422539"/>
    <n v="-57.5"/>
    <s v="Baixa de Estoque cf. Relatorio de Saidas"/>
    <m/>
  </r>
  <r>
    <s v="Junho"/>
    <d v="2023-06-01T00:00:00"/>
    <s v="Espaço Aberto Jardim Miriam"/>
    <s v="MATERIAL DIDÁTICO E RECREATIVO"/>
    <x v="2"/>
    <s v="Acervo Musical, Métodos de Ensino e Material Didático."/>
    <n v="422539"/>
    <n v="-32.590000000000003"/>
    <s v="Baixa de Estoque cf. Relatorio de Saidas"/>
    <m/>
  </r>
  <r>
    <s v="Junho"/>
    <d v="2023-06-01T00:00:00"/>
    <s v="Espaço Aberto Jardim Miriam"/>
    <s v="MATERIAL DIDÁTICO E RECREATIVO"/>
    <x v="2"/>
    <s v="Acervo Musical, Métodos de Ensino e Material Didático."/>
    <n v="422539"/>
    <n v="-59"/>
    <s v="Baixa de Estoque cf. Relatorio de Saidas"/>
    <m/>
  </r>
  <r>
    <s v="Outubro"/>
    <d v="2023-10-09T00:00:00"/>
    <s v="Espaço Aberto Jardim Miriam"/>
    <s v="MATERIAL DIDÁTICO E RECREATIVO"/>
    <x v="2"/>
    <s v="Acervo Musical, Métodos de Ensino e Material Didático."/>
    <s v="422539"/>
    <n v="-48.55"/>
    <s v="Baixa de Estoque cf. Relatorio de Saidas"/>
    <m/>
  </r>
  <r>
    <s v="Novembro"/>
    <d v="2023-11-01T00:00:00"/>
    <s v="Espaço Aberto Jardim Miriam"/>
    <s v="MATERIAL DIDÁTICO E RECREATIVO"/>
    <x v="2"/>
    <s v="Acervo Musical, Métodos de Ensino e Material Didático."/>
    <s v="422539"/>
    <n v="-65"/>
    <s v="Baixa de Estoque cf. Relatorio de Saidas"/>
    <m/>
  </r>
  <r>
    <s v="Fevereiro"/>
    <d v="2023-02-13T00:00:00"/>
    <s v="Inácio Monteiro"/>
    <s v="MATERIAL DIDÁTICO E RECREATIVO"/>
    <x v="2"/>
    <s v="Acervo Musical, Métodos de Ensino e Material Didático."/>
    <n v="422539"/>
    <n v="-67.31"/>
    <s v="Baixa de Estoque cf. Relatorio de Saidas"/>
    <m/>
  </r>
  <r>
    <s v="Junho"/>
    <d v="2023-06-07T00:00:00"/>
    <s v="Inácio Monteiro"/>
    <s v="MATERIAL DIDÁTICO E RECREATIVO"/>
    <x v="2"/>
    <s v="Acervo Musical, Métodos de Ensino e Material Didático."/>
    <n v="422539"/>
    <n v="-2442"/>
    <s v="Baixa de Estoque cf. Relatorio de Saidas"/>
    <m/>
  </r>
  <r>
    <s v="Outubro"/>
    <d v="2023-10-26T00:00:00"/>
    <s v="Inácio Monteiro"/>
    <s v="MATERIAL DIDÁTICO E RECREATIVO"/>
    <x v="2"/>
    <s v="Acervo Musical, Métodos de Ensino e Material Didático."/>
    <s v="422539"/>
    <n v="-34.5"/>
    <s v="Baixa de Estoque cf. Relatorio de Saidas"/>
    <m/>
  </r>
  <r>
    <s v="Dezembro"/>
    <d v="2023-12-11T00:00:00"/>
    <s v="Jaguaré"/>
    <s v="MATERIAL DIDÁTICO E RECREATIVO"/>
    <x v="2"/>
    <s v="Acervo Musical, Métodos de Ensino e Material Didático."/>
    <s v="422539"/>
    <n v="-12.8"/>
    <s v="Baixa de Estoque cf. Relatorio de Saidas"/>
    <m/>
  </r>
  <r>
    <s v="Dezembro"/>
    <d v="2023-12-11T00:00:00"/>
    <s v="Jaguaré"/>
    <s v="MATERIAL DIDÁTICO E RECREATIVO"/>
    <x v="2"/>
    <s v="Acervo Musical, Métodos de Ensino e Material Didático."/>
    <s v="422539"/>
    <n v="-12.48"/>
    <s v="Baixa de Estoque cf. Relatorio de Saidas"/>
    <m/>
  </r>
  <r>
    <s v="Dezembro"/>
    <d v="2023-12-11T00:00:00"/>
    <s v="Jaguaré"/>
    <s v="MATERIAL DIDÁTICO E RECREATIVO"/>
    <x v="2"/>
    <s v="Acervo Musical, Métodos de Ensino e Material Didático."/>
    <s v="422539"/>
    <n v="-11.76"/>
    <s v="Baixa de Estoque cf. Relatorio de Saidas"/>
    <m/>
  </r>
  <r>
    <s v="Dezembro"/>
    <d v="2023-12-11T00:00:00"/>
    <s v="Jaguaré"/>
    <s v="MATERIAL DIDÁTICO E RECREATIVO"/>
    <x v="2"/>
    <s v="Acervo Musical, Métodos de Ensino e Material Didático."/>
    <s v="422539"/>
    <n v="-12.5"/>
    <s v="Baixa de Estoque cf. Relatorio de Saidas"/>
    <m/>
  </r>
  <r>
    <s v="Dezembro"/>
    <d v="2023-12-11T00:00:00"/>
    <s v="Jaguaré"/>
    <s v="MATERIAL DIDÁTICO E RECREATIVO"/>
    <x v="2"/>
    <s v="Acervo Musical, Métodos de Ensino e Material Didático."/>
    <s v="422539"/>
    <n v="-12.37"/>
    <s v="Baixa de Estoque cf. Relatorio de Saidas"/>
    <m/>
  </r>
  <r>
    <s v="Março"/>
    <d v="2023-03-14T00:00:00"/>
    <s v="Jambeiro"/>
    <s v="MATERIAL DIDÁTICO E RECREATIVO"/>
    <x v="2"/>
    <s v="Acervo Musical, Métodos de Ensino e Material Didático."/>
    <n v="422539"/>
    <n v="-40.39"/>
    <s v="Baixa de Estoque cf. Relatorio de Saidas"/>
    <m/>
  </r>
  <r>
    <s v="Março"/>
    <d v="2023-03-14T00:00:00"/>
    <s v="Jambeiro"/>
    <s v="MATERIAL DIDÁTICO E RECREATIVO"/>
    <x v="2"/>
    <s v="Acervo Musical, Métodos de Ensino e Material Didático."/>
    <n v="422539"/>
    <n v="-17.46"/>
    <s v="Baixa de Estoque cf. Relatorio de Saidas"/>
    <m/>
  </r>
  <r>
    <s v="Março"/>
    <d v="2023-03-14T00:00:00"/>
    <s v="Jambeiro"/>
    <s v="MATERIAL DIDÁTICO E RECREATIVO"/>
    <x v="2"/>
    <s v="Acervo Musical, Métodos de Ensino e Material Didático."/>
    <n v="422539"/>
    <n v="-38.340000000000003"/>
    <s v="Baixa de Estoque cf. Relatorio de Saidas"/>
    <m/>
  </r>
  <r>
    <s v="Maio"/>
    <d v="2023-05-08T00:00:00"/>
    <s v="Jambeiro"/>
    <s v="MATERIAL DIDÁTICO E RECREATIVO"/>
    <x v="2"/>
    <s v="Acervo Musical, Métodos de Ensino e Material Didático."/>
    <n v="422539"/>
    <n v="-57"/>
    <s v="Baixa de Estoque cf. Relatorio de Saidas"/>
    <m/>
  </r>
  <r>
    <s v="Junho"/>
    <d v="2023-06-07T00:00:00"/>
    <s v="Jambeiro"/>
    <s v="MATERIAL DIDÁTICO E RECREATIVO"/>
    <x v="2"/>
    <s v="Acervo Musical, Métodos de Ensino e Material Didático."/>
    <n v="422539"/>
    <n v="-1110"/>
    <s v="Baixa de Estoque cf. Relatorio de Saidas"/>
    <m/>
  </r>
  <r>
    <s v="Julho"/>
    <d v="2023-07-14T00:00:00"/>
    <s v="Jambeiro"/>
    <s v="MATERIAL DIDÁTICO E RECREATIVO"/>
    <x v="2"/>
    <s v="Acervo Musical, Métodos de Ensino e Material Didático."/>
    <n v="422539"/>
    <n v="-31.8"/>
    <s v="Baixa de Estoque cf. Relatorio de Saidas"/>
    <m/>
  </r>
  <r>
    <s v="Julho"/>
    <d v="2023-07-14T00:00:00"/>
    <s v="Jambeiro"/>
    <s v="MATERIAL DIDÁTICO E RECREATIVO"/>
    <x v="2"/>
    <s v="Acervo Musical, Métodos de Ensino e Material Didático."/>
    <n v="422539"/>
    <n v="-31.8"/>
    <s v="Baixa de Estoque cf. Relatorio de Saidas"/>
    <m/>
  </r>
  <r>
    <s v="Julho"/>
    <d v="2023-07-14T00:00:00"/>
    <s v="Jambeiro"/>
    <s v="MATERIAL DIDÁTICO E RECREATIVO"/>
    <x v="2"/>
    <s v="Acervo Musical, Métodos de Ensino e Material Didático."/>
    <n v="422539"/>
    <n v="-31.74"/>
    <s v="Baixa de Estoque cf. Relatorio de Saidas"/>
    <m/>
  </r>
  <r>
    <s v="Julho"/>
    <d v="2023-07-17T00:00:00"/>
    <s v="Jambeiro"/>
    <s v="MATERIAL DIDÁTICO E RECREATIVO"/>
    <x v="2"/>
    <s v="Acervo Musical, Métodos de Ensino e Material Didático."/>
    <n v="422539"/>
    <n v="-34.5"/>
    <s v="Baixa de Estoque cf. Relatorio de Saidas"/>
    <m/>
  </r>
  <r>
    <s v="Julho"/>
    <d v="2023-07-17T00:00:00"/>
    <s v="Jambeiro"/>
    <s v="MATERIAL DIDÁTICO E RECREATIVO"/>
    <x v="2"/>
    <s v="Acervo Musical, Métodos de Ensino e Material Didático."/>
    <n v="422539"/>
    <n v="-45"/>
    <s v="Baixa de Estoque cf. Relatorio de Saidas"/>
    <m/>
  </r>
  <r>
    <s v="Julho"/>
    <d v="2023-07-17T00:00:00"/>
    <s v="Jambeiro"/>
    <s v="MATERIAL DIDÁTICO E RECREATIVO"/>
    <x v="2"/>
    <s v="Acervo Musical, Métodos de Ensino e Material Didático."/>
    <n v="422539"/>
    <n v="-36"/>
    <s v="Baixa de Estoque cf. Relatorio de Saidas"/>
    <m/>
  </r>
  <r>
    <s v="Julho"/>
    <d v="2023-07-17T00:00:00"/>
    <s v="Jambeiro"/>
    <s v="MATERIAL DIDÁTICO E RECREATIVO"/>
    <x v="2"/>
    <s v="Acervo Musical, Métodos de Ensino e Material Didático."/>
    <n v="422539"/>
    <n v="-36"/>
    <s v="Baixa de Estoque cf. Relatorio de Saidas"/>
    <m/>
  </r>
  <r>
    <s v="Agosto"/>
    <d v="2023-08-31T00:00:00"/>
    <s v="Jambeiro"/>
    <s v="MATERIAL DIDÁTICO E RECREATIVO"/>
    <x v="2"/>
    <s v="Acervo Musical, Métodos de Ensino e Material Didático."/>
    <n v="422539"/>
    <n v="-4.1399999999999997"/>
    <s v="Baixa de Estoque cf. Relatorio de Saidas"/>
    <m/>
  </r>
  <r>
    <s v="Outubro"/>
    <d v="2023-10-24T00:00:00"/>
    <s v="Jambeiro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4T00:00:00"/>
    <s v="Jambeiro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4T00:00:00"/>
    <s v="Jambeiro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31T00:00:00"/>
    <s v="Jambeiro"/>
    <s v="MATERIAL DIDÁTICO E RECREATIVO"/>
    <x v="2"/>
    <s v="Acervo Musical, Métodos de Ensino e Material Didático."/>
    <n v="422539"/>
    <n v="-44.47"/>
    <s v="Complemento de Baixa de Estoque cf. Relatorio de Saidas "/>
    <s v="Complemento de Baixa de Estoque cf. Relatorio de Saidas"/>
  </r>
  <r>
    <s v="Fevereiro"/>
    <d v="2023-02-14T00:00:00"/>
    <s v="Júlio Prestes"/>
    <s v="MATERIAL DIDÁTICO E RECREATIVO"/>
    <x v="2"/>
    <s v="Acervo Musical, Métodos de Ensino e Material Didático."/>
    <n v="422539"/>
    <n v="-67.31"/>
    <s v="Baixa de Estoque cf. Relatorio de Saidas"/>
    <m/>
  </r>
  <r>
    <s v="Março"/>
    <d v="2023-03-09T00:00:00"/>
    <s v="Júlio Prestes"/>
    <s v="MATERIAL DIDÁTICO E RECREATIVO"/>
    <x v="2"/>
    <s v="Acervo Musical, Métodos de Ensino e Material Didático."/>
    <n v="422539"/>
    <n v="-17.46"/>
    <s v="Baixa de Estoque cf. Relatorio de Saidas"/>
    <m/>
  </r>
  <r>
    <s v="Março"/>
    <d v="2023-03-09T00:00:00"/>
    <s v="Júlio Prestes"/>
    <s v="MATERIAL DIDÁTICO E RECREATIVO"/>
    <x v="2"/>
    <s v="Acervo Musical, Métodos de Ensino e Material Didático."/>
    <n v="422539"/>
    <n v="-38.340000000000003"/>
    <s v="Baixa de Estoque cf. Relatorio de Saidas"/>
    <m/>
  </r>
  <r>
    <s v="Abril"/>
    <d v="2023-04-14T00:00:00"/>
    <s v="Júlio Prestes"/>
    <s v="MATERIAL DIDÁTICO E RECREATIVO"/>
    <x v="2"/>
    <s v="Acervo Musical, Métodos de Ensino e Material Didático."/>
    <n v="422539"/>
    <n v="-40.39"/>
    <s v="Baixa de Estoque cf. Relatorio de Saidas"/>
    <m/>
  </r>
  <r>
    <s v="Maio"/>
    <d v="2023-05-25T00:00:00"/>
    <s v="Júlio Prestes"/>
    <s v="MATERIAL DIDÁTICO E RECREATIVO"/>
    <x v="2"/>
    <s v="Acervo Musical, Métodos de Ensino e Material Didático."/>
    <n v="422539"/>
    <n v="-21.48"/>
    <s v="Baixa de Estoque cf. Relatorio de Saidas"/>
    <m/>
  </r>
  <r>
    <s v="Maio"/>
    <d v="2023-05-25T00:00:00"/>
    <s v="Júlio Prestes"/>
    <s v="MATERIAL DIDÁTICO E RECREATIVO"/>
    <x v="2"/>
    <s v="Acervo Musical, Métodos de Ensino e Material Didático."/>
    <n v="422539"/>
    <n v="-21.48"/>
    <s v="Baixa de Estoque cf. Relatorio de Saidas"/>
    <m/>
  </r>
  <r>
    <s v="Maio"/>
    <d v="2023-05-25T00:00:00"/>
    <s v="Júlio Prestes"/>
    <s v="MATERIAL DIDÁTICO E RECREATIVO"/>
    <x v="2"/>
    <s v="Acervo Musical, Métodos de Ensino e Material Didático."/>
    <n v="422539"/>
    <n v="-11.42"/>
    <s v="Baixa de Estoque cf. Relatorio de Saidas"/>
    <m/>
  </r>
  <r>
    <s v="Junho"/>
    <d v="2023-06-07T00:00:00"/>
    <s v="Júlio Prestes"/>
    <s v="MATERIAL DIDÁTICO E RECREATIVO"/>
    <x v="2"/>
    <s v="Acervo Musical, Métodos de Ensino e Material Didático."/>
    <n v="422539"/>
    <n v="-1665"/>
    <s v="Baixa de Estoque cf. Relatorio de Saidas"/>
    <m/>
  </r>
  <r>
    <s v="Junho"/>
    <d v="2023-06-12T00:00:00"/>
    <s v="Júlio Prestes"/>
    <s v="MATERIAL DIDÁTICO E RECREATIVO"/>
    <x v="2"/>
    <s v="Acervo Musical, Métodos de Ensino e Material Didático."/>
    <n v="422539"/>
    <n v="-58.26"/>
    <s v="Baixa de Estoque cf. Relatorio de Saidas"/>
    <m/>
  </r>
  <r>
    <s v="Julho"/>
    <d v="2023-07-10T00:00:00"/>
    <s v="Júlio Prestes"/>
    <s v="MATERIAL DIDÁTICO E RECREATIVO"/>
    <x v="2"/>
    <s v="Acervo Musical, Métodos de Ensino e Material Didático."/>
    <n v="422539"/>
    <n v="-48.55"/>
    <s v="Baixa de Estoque cf. Relatorio de Saidas"/>
    <m/>
  </r>
  <r>
    <s v="Julho"/>
    <d v="2023-07-14T00:00:00"/>
    <s v="Júlio Prestes"/>
    <s v="MATERIAL DIDÁTICO E RECREATIVO"/>
    <x v="2"/>
    <s v="Acervo Musical, Métodos de Ensino e Material Didático."/>
    <n v="422539"/>
    <n v="-21.2"/>
    <s v="Baixa de Estoque cf. Relatorio de Saidas"/>
    <m/>
  </r>
  <r>
    <s v="Julho"/>
    <d v="2023-07-14T00:00:00"/>
    <s v="Júlio Prestes"/>
    <s v="MATERIAL DIDÁTICO E RECREATIVO"/>
    <x v="2"/>
    <s v="Acervo Musical, Métodos de Ensino e Material Didático."/>
    <n v="422539"/>
    <n v="-21.16"/>
    <s v="Baixa de Estoque cf. Relatorio de Saidas"/>
    <m/>
  </r>
  <r>
    <s v="Julho"/>
    <d v="2023-07-14T00:00:00"/>
    <s v="Júlio Prestes"/>
    <s v="MATERIAL DIDÁTICO E RECREATIVO"/>
    <x v="2"/>
    <s v="Acervo Musical, Métodos de Ensino e Material Didático."/>
    <n v="422539"/>
    <n v="-17.66"/>
    <s v="Baixa de Estoque cf. Relatorio de Saidas"/>
    <m/>
  </r>
  <r>
    <s v="Julho"/>
    <d v="2023-07-14T00:00:00"/>
    <s v="Júlio Prestes"/>
    <s v="MATERIAL DIDÁTICO E RECREATIVO"/>
    <x v="2"/>
    <s v="Acervo Musical, Métodos de Ensino e Material Didático."/>
    <n v="422539"/>
    <n v="-17.600000000000001"/>
    <s v="Baixa de Estoque cf. Relatorio de Saidas"/>
    <m/>
  </r>
  <r>
    <s v="Julho"/>
    <d v="2023-07-14T00:00:00"/>
    <s v="Júlio Prestes"/>
    <s v="MATERIAL DIDÁTICO E RECREATIVO"/>
    <x v="2"/>
    <s v="Acervo Musical, Métodos de Ensino e Material Didático."/>
    <n v="422539"/>
    <n v="-21.2"/>
    <s v="Baixa de Estoque cf. Relatorio de Saidas"/>
    <m/>
  </r>
  <r>
    <s v="Agosto"/>
    <d v="2023-08-29T00:00:00"/>
    <s v="Júlio Prestes"/>
    <s v="MATERIAL DIDÁTICO E RECREATIVO"/>
    <x v="2"/>
    <s v="Acervo Musical, Métodos de Ensino e Material Didático."/>
    <n v="422539"/>
    <n v="-34.9"/>
    <s v="Baixa de Estoque cf. Relatorio de Saidas"/>
    <m/>
  </r>
  <r>
    <s v="Agosto"/>
    <d v="2023-08-29T00:00:00"/>
    <s v="Júlio Prestes"/>
    <s v="MATERIAL DIDÁTICO E RECREATIVO"/>
    <x v="2"/>
    <s v="Acervo Musical, Métodos de Ensino e Material Didático."/>
    <n v="422539"/>
    <n v="-34.9"/>
    <s v="Baixa de Estoque cf. Relatorio de Saidas"/>
    <m/>
  </r>
  <r>
    <s v="Agosto"/>
    <d v="2023-08-29T00:00:00"/>
    <s v="Júlio Prestes"/>
    <s v="MATERIAL DIDÁTICO E RECREATIVO"/>
    <x v="2"/>
    <s v="Acervo Musical, Métodos de Ensino e Material Didático."/>
    <n v="422539"/>
    <n v="-34.9"/>
    <s v="Baixa de Estoque cf. Relatorio de Saidas"/>
    <m/>
  </r>
  <r>
    <s v="Agosto"/>
    <d v="2023-08-29T00:00:00"/>
    <s v="Júlio Prestes"/>
    <s v="MATERIAL DIDÁTICO E RECREATIVO"/>
    <x v="2"/>
    <s v="Acervo Musical, Métodos de Ensino e Material Didático."/>
    <n v="422539"/>
    <n v="-34.9"/>
    <s v="Baixa de Estoque cf. Relatorio de Saidas"/>
    <m/>
  </r>
  <r>
    <s v="Setembro"/>
    <d v="2023-09-19T00:00:00"/>
    <s v="Júlio Prestes"/>
    <s v="MATERIAL DIDÁTICO E RECREATIVO"/>
    <x v="2"/>
    <s v="Acervo Musical, Métodos de Ensino e Material Didático."/>
    <s v="422539"/>
    <n v="-17"/>
    <s v="Baixa de Estoque cf. Relatorio de Saidas"/>
    <m/>
  </r>
  <r>
    <s v="Setembro"/>
    <d v="2023-09-20T00:00:00"/>
    <s v="Júlio Prestes"/>
    <s v="MATERIAL DIDÁTICO E RECREATIVO"/>
    <x v="2"/>
    <s v="Acervo Musical, Métodos de Ensino e Material Didático."/>
    <s v="422539"/>
    <n v="-17"/>
    <s v="Baixa de Estoque cf. Relatorio de Saidas"/>
    <m/>
  </r>
  <r>
    <s v="Outubro"/>
    <d v="2023-10-10T00:00:00"/>
    <s v="Júlio Prestes"/>
    <s v="MATERIAL DIDÁTICO E RECREATIVO"/>
    <x v="2"/>
    <s v="Acervo Musical, Métodos de Ensino e Material Didático."/>
    <s v="422539"/>
    <n v="-66.92"/>
    <s v="Baixa de Estoque cf. Relatorio de Saidas"/>
    <m/>
  </r>
  <r>
    <s v="Outubro"/>
    <d v="2023-10-10T00:00:00"/>
    <s v="Júlio Prestes"/>
    <s v="MATERIAL DIDÁTICO E RECREATIVO"/>
    <x v="2"/>
    <s v="Acervo Musical, Métodos de Ensino e Material Didático."/>
    <s v="422539"/>
    <n v="-48.55"/>
    <s v="Baixa de Estoque cf. Relatorio de Saidas"/>
    <m/>
  </r>
  <r>
    <s v="Outubro"/>
    <d v="2023-10-25T00:00:00"/>
    <s v="Júlio Preste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Júlio Preste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Júlio Prestes"/>
    <s v="MATERIAL DIDÁTICO E RECREATIVO"/>
    <x v="2"/>
    <s v="Acervo Musical, Métodos de Ensino e Material Didático."/>
    <s v="422539"/>
    <n v="-68"/>
    <s v="Baixa de Estoque cf. Relatorio de Saidas"/>
    <m/>
  </r>
  <r>
    <s v="Novembro"/>
    <d v="2023-11-08T00:00:00"/>
    <s v="Júlio Prestes"/>
    <s v="MATERIAL DIDÁTICO E RECREATIVO"/>
    <x v="2"/>
    <s v="Acervo Musical, Métodos de Ensino e Material Didático."/>
    <s v="422539"/>
    <n v="-40.15"/>
    <s v="Baixa de Estoque cf. Relatorio de Saidas"/>
    <m/>
  </r>
  <r>
    <s v="Novembro"/>
    <d v="2023-11-08T00:00:00"/>
    <s v="Júlio Prestes"/>
    <s v="MATERIAL DIDÁTICO E RECREATIVO"/>
    <x v="2"/>
    <s v="Acervo Musical, Métodos de Ensino e Material Didático."/>
    <s v="422539"/>
    <n v="-20.07"/>
    <s v="Baixa de Estoque cf. Relatorio de Saidas"/>
    <m/>
  </r>
  <r>
    <s v="Dezembro"/>
    <d v="2023-12-04T00:00:00"/>
    <s v="Júlio Prestes"/>
    <s v="MATERIAL DIDÁTICO E RECREATIVO"/>
    <x v="2"/>
    <s v="Acervo Musical, Métodos de Ensino e Material Didático."/>
    <s v="422539"/>
    <n v="-528.88"/>
    <s v="Baixa de Estoque cf. Relatorio de Saidas"/>
    <m/>
  </r>
  <r>
    <s v="Agosto"/>
    <d v="2023-08-04T00:00:00"/>
    <s v="Meninos"/>
    <s v="MATERIAL DIDÁTICO E RECREATIVO"/>
    <x v="2"/>
    <s v="Acervo Musical, Métodos de Ensino e Material Didático."/>
    <n v="422539"/>
    <n v="-23.59"/>
    <s v="Baixa de Estoque cf. Relatorio de Saidas"/>
    <m/>
  </r>
  <r>
    <s v="Outubro"/>
    <d v="2023-10-09T00:00:00"/>
    <s v="Meninos"/>
    <s v="MATERIAL DIDÁTICO E RECREATIVO"/>
    <x v="2"/>
    <s v="Acervo Musical, Métodos de Ensino e Material Didático."/>
    <s v="422539"/>
    <n v="-66.92"/>
    <s v="Baixa de Estoque cf. Relatorio de Saidas"/>
    <m/>
  </r>
  <r>
    <s v="Outubro"/>
    <d v="2023-10-25T00:00:00"/>
    <s v="Menino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Menino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Meninos"/>
    <s v="MATERIAL DIDÁTICO E RECREATIVO"/>
    <x v="2"/>
    <s v="Acervo Musical, Métodos de Ensino e Material Didático."/>
    <s v="422539"/>
    <n v="-68"/>
    <s v="Baixa de Estoque cf. Relatorio de Saidas"/>
    <m/>
  </r>
  <r>
    <s v="Novembro"/>
    <d v="2023-11-21T00:00:00"/>
    <s v="Meninos"/>
    <s v="MATERIAL DIDÁTICO E RECREATIVO"/>
    <x v="2"/>
    <s v="Acervo Musical, Métodos de Ensino e Material Didático."/>
    <s v="422539"/>
    <n v="-167.2"/>
    <s v="Baixa de Estoque cf. Relatorio de Saidas"/>
    <m/>
  </r>
  <r>
    <s v="Novembro"/>
    <d v="2023-11-21T00:00:00"/>
    <s v="Meninos"/>
    <s v="MATERIAL DIDÁTICO E RECREATIVO"/>
    <x v="2"/>
    <s v="Acervo Musical, Métodos de Ensino e Material Didático."/>
    <s v="422539"/>
    <n v="-143.08000000000001"/>
    <s v="Baixa de Estoque cf. Relatorio de Saidas"/>
    <m/>
  </r>
  <r>
    <s v="Dezembro"/>
    <d v="2023-12-11T00:00:00"/>
    <s v="Meninos"/>
    <s v="MATERIAL DIDÁTICO E RECREATIVO"/>
    <x v="2"/>
    <s v="Acervo Musical, Métodos de Ensino e Material Didático."/>
    <s v="422539"/>
    <n v="-20.7"/>
    <s v="Baixa de Estoque cf. Relatorio de Saidas"/>
    <m/>
  </r>
  <r>
    <s v="Dezembro"/>
    <d v="2023-12-11T00:00:00"/>
    <s v="Meninos"/>
    <s v="MATERIAL DIDÁTICO E RECREATIVO"/>
    <x v="2"/>
    <s v="Acervo Musical, Métodos de Ensino e Material Didático."/>
    <s v="422539"/>
    <n v="-12.8"/>
    <s v="Baixa de Estoque cf. Relatorio de Saidas"/>
    <m/>
  </r>
  <r>
    <s v="Dezembro"/>
    <d v="2023-12-11T00:00:00"/>
    <s v="Meninos"/>
    <s v="MATERIAL DIDÁTICO E RECREATIVO"/>
    <x v="2"/>
    <s v="Acervo Musical, Métodos de Ensino e Material Didático."/>
    <s v="422539"/>
    <n v="-12.47"/>
    <s v="Baixa de Estoque cf. Relatorio de Saidas"/>
    <m/>
  </r>
  <r>
    <s v="Dezembro"/>
    <d v="2023-12-11T00:00:00"/>
    <s v="Meninos"/>
    <s v="MATERIAL DIDÁTICO E RECREATIVO"/>
    <x v="2"/>
    <s v="Acervo Musical, Métodos de Ensino e Material Didático."/>
    <s v="422539"/>
    <n v="-11.76"/>
    <s v="Baixa de Estoque cf. Relatorio de Saidas"/>
    <m/>
  </r>
  <r>
    <s v="Dezembro"/>
    <d v="2023-12-11T00:00:00"/>
    <s v="Meninos"/>
    <s v="MATERIAL DIDÁTICO E RECREATIVO"/>
    <x v="2"/>
    <s v="Acervo Musical, Métodos de Ensino e Material Didático."/>
    <s v="422539"/>
    <n v="-12.6"/>
    <s v="Baixa de Estoque cf. Relatorio de Saidas"/>
    <m/>
  </r>
  <r>
    <s v="Dezembro"/>
    <d v="2023-12-11T00:00:00"/>
    <s v="Meninos"/>
    <s v="MATERIAL DIDÁTICO E RECREATIVO"/>
    <x v="2"/>
    <s v="Acervo Musical, Métodos de Ensino e Material Didático."/>
    <s v="422539"/>
    <n v="-12.37"/>
    <s v="Baixa de Estoque cf. Relatorio de Saidas"/>
    <m/>
  </r>
  <r>
    <s v="Maio"/>
    <d v="2023-05-17T00:00:00"/>
    <s v="Navegantes"/>
    <s v="MATERIAL DIDÁTICO E RECREATIVO"/>
    <x v="2"/>
    <s v="Acervo Musical, Métodos de Ensino e Material Didático."/>
    <n v="422539"/>
    <n v="-15.99"/>
    <s v="Baixa de Estoque cf. Relatorio de Saidas"/>
    <m/>
  </r>
  <r>
    <s v="Maio"/>
    <d v="2023-05-17T00:00:00"/>
    <s v="Navegantes"/>
    <s v="MATERIAL DIDÁTICO E RECREATIVO"/>
    <x v="2"/>
    <s v="Acervo Musical, Métodos de Ensino e Material Didático."/>
    <n v="422539"/>
    <n v="-71.16"/>
    <s v="Baixa de Estoque cf. Relatorio de Saidas"/>
    <m/>
  </r>
  <r>
    <s v="Maio"/>
    <d v="2023-05-17T00:00:00"/>
    <s v="Navegantes"/>
    <s v="MATERIAL DIDÁTICO E RECREATIVO"/>
    <x v="2"/>
    <s v="Acervo Musical, Métodos de Ensino e Material Didático."/>
    <n v="422539"/>
    <n v="-79.89"/>
    <s v="Baixa de Estoque cf. Relatorio de Saidas"/>
    <m/>
  </r>
  <r>
    <s v="Outubro"/>
    <d v="2023-10-06T00:00:00"/>
    <s v="Navegantes"/>
    <s v="MATERIAL DIDÁTICO E RECREATIVO"/>
    <x v="2"/>
    <s v="Acervo Musical, Métodos de Ensino e Material Didático."/>
    <s v="422539"/>
    <n v="-200"/>
    <s v="Baixa de Estoque cf. Relatorio de Saidas"/>
    <m/>
  </r>
  <r>
    <s v="Outubro"/>
    <d v="2023-10-06T00:00:00"/>
    <s v="Navegantes"/>
    <s v="MATERIAL DIDÁTICO E RECREATIVO"/>
    <x v="2"/>
    <s v="Acervo Musical, Métodos de Ensino e Material Didático."/>
    <s v="422539"/>
    <n v="-25.8"/>
    <s v="Baixa de Estoque cf. Relatorio de Saidas"/>
    <m/>
  </r>
  <r>
    <s v="Outubro"/>
    <d v="2023-10-06T00:00:00"/>
    <s v="Navegantes"/>
    <s v="MATERIAL DIDÁTICO E RECREATIVO"/>
    <x v="2"/>
    <s v="Acervo Musical, Métodos de Ensino e Material Didático."/>
    <s v="422539"/>
    <n v="-97.58"/>
    <s v="Baixa de Estoque cf. Relatorio de Saidas"/>
    <m/>
  </r>
  <r>
    <s v="Outubro"/>
    <d v="2023-10-06T00:00:00"/>
    <s v="Navegantes"/>
    <s v="MATERIAL DIDÁTICO E RECREATIVO"/>
    <x v="2"/>
    <s v="Acervo Musical, Métodos de Ensino e Material Didático."/>
    <s v="422539"/>
    <n v="-26"/>
    <s v="Baixa de Estoque cf. Relatorio de Saidas"/>
    <m/>
  </r>
  <r>
    <s v="Outubro"/>
    <d v="2023-10-06T00:00:00"/>
    <s v="Navegantes"/>
    <s v="MATERIAL DIDÁTICO E RECREATIVO"/>
    <x v="2"/>
    <s v="Acervo Musical, Métodos de Ensino e Material Didático."/>
    <s v="422539"/>
    <n v="-24"/>
    <s v="Baixa de Estoque cf. Relatorio de Saidas"/>
    <m/>
  </r>
  <r>
    <s v="Outubro"/>
    <d v="2023-10-06T00:00:00"/>
    <s v="Navegantes"/>
    <s v="MATERIAL DIDÁTICO E RECREATIVO"/>
    <x v="2"/>
    <s v="Acervo Musical, Métodos de Ensino e Material Didático."/>
    <s v="422539"/>
    <n v="-10"/>
    <s v="Baixa de Estoque cf. Relatorio de Saidas"/>
    <m/>
  </r>
  <r>
    <s v="Junho"/>
    <d v="2023-06-06T00:00:00"/>
    <s v="OFICINAS SOCIOEDUCATIVAS"/>
    <s v="MATERIAL DIDÁTICO E RECREATIVO"/>
    <x v="2"/>
    <s v="Acervo Musical, Métodos de Ensino e Material Didático."/>
    <n v="422539"/>
    <n v="-145"/>
    <s v="Pagto. ref. Reembolso de despesas para aquisição de material didático para Oficinas Socioeducativas. "/>
    <s v="Pagto. ref. Reembolso de despesas para aquisição de material didático para Oficinas Socioeducativas."/>
  </r>
  <r>
    <s v="Maio"/>
    <d v="2023-05-17T00:00:00"/>
    <s v="Osasco"/>
    <s v="MATERIAL DIDÁTICO E RECREATIVO"/>
    <x v="2"/>
    <s v="Acervo Musical, Métodos de Ensino e Material Didático."/>
    <n v="422539"/>
    <n v="-39.56"/>
    <s v="Baixa de Estoque cf. Relatorio de Saidas"/>
    <m/>
  </r>
  <r>
    <s v="Agosto"/>
    <d v="2023-08-03T00:00:00"/>
    <s v="Osasco"/>
    <s v="MATERIAL DIDÁTICO E RECREATIVO"/>
    <x v="2"/>
    <s v="Acervo Musical, Métodos de Ensino e Material Didático."/>
    <n v="422539"/>
    <n v="-40"/>
    <s v="Baixa de Estoque cf. Relatorio de Saidas"/>
    <m/>
  </r>
  <r>
    <s v="Agosto"/>
    <d v="2023-08-04T00:00:00"/>
    <s v="Osasco"/>
    <s v="MATERIAL DIDÁTICO E RECREATIVO"/>
    <x v="2"/>
    <s v="Acervo Musical, Métodos de Ensino e Material Didático."/>
    <n v="422539"/>
    <n v="-13.77"/>
    <s v="Baixa de Estoque cf. Relatorio de Saidas"/>
    <m/>
  </r>
  <r>
    <s v="Agosto"/>
    <d v="2023-08-04T00:00:00"/>
    <s v="Osasco"/>
    <s v="MATERIAL DIDÁTICO E RECREATIVO"/>
    <x v="2"/>
    <s v="Acervo Musical, Métodos de Ensino e Material Didático."/>
    <n v="422539"/>
    <n v="-20.79"/>
    <s v="Baixa de Estoque cf. Relatorio de Saidas"/>
    <m/>
  </r>
  <r>
    <s v="Dezembro"/>
    <d v="2023-12-12T00:00:00"/>
    <s v="Osasco"/>
    <s v="MATERIAL DIDÁTICO E RECREATIVO"/>
    <x v="2"/>
    <s v="Acervo Musical, Métodos de Ensino e Material Didático."/>
    <s v="422539"/>
    <n v="-94.08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8.6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8.6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13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104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19.78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22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49.9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49.9"/>
    <s v="Baixa de Estoque cf. Relatorio de Saidas"/>
    <m/>
  </r>
  <r>
    <s v="Maio"/>
    <d v="2023-05-30T00:00:00"/>
    <s v="Paraisópolis"/>
    <s v="MATERIAL DIDÁTICO E RECREATIVO"/>
    <x v="2"/>
    <s v="Acervo Musical, Métodos de Ensino e Material Didático."/>
    <n v="422539"/>
    <n v="-83.94"/>
    <s v="Baixa de Estoque cf. Relatorio de Saidas"/>
    <m/>
  </r>
  <r>
    <s v="Maio"/>
    <d v="2023-05-31T00:00:00"/>
    <s v="Paraisópolis"/>
    <s v="MATERIAL DIDÁTICO E RECREATIVO"/>
    <x v="2"/>
    <s v="Acervo Musical, Métodos de Ensino e Material Didático."/>
    <n v="422539"/>
    <n v="-57.5"/>
    <s v="Baixa de Estoque cf. Relatorio de Saidas"/>
    <m/>
  </r>
  <r>
    <s v="Maio"/>
    <d v="2023-05-31T00:00:00"/>
    <s v="Paraisópolis"/>
    <s v="MATERIAL DIDÁTICO E RECREATIVO"/>
    <x v="2"/>
    <s v="Acervo Musical, Métodos de Ensino e Material Didático."/>
    <n v="422539"/>
    <n v="-156"/>
    <s v="Baixa de Estoque cf. Relatorio de Saidas"/>
    <m/>
  </r>
  <r>
    <s v="Junho"/>
    <d v="2023-06-01T00:00:00"/>
    <s v="Paraisópolis"/>
    <s v="MATERIAL DIDÁTICO E RECREATIVO"/>
    <x v="2"/>
    <s v="Acervo Musical, Métodos de Ensino e Material Didático."/>
    <n v="422539"/>
    <n v="-16.649999999999999"/>
    <s v="Baixa de Estoque cf. Relatorio de Saidas"/>
    <m/>
  </r>
  <r>
    <s v="Junho"/>
    <d v="2023-06-01T00:00:00"/>
    <s v="Paraisópolis"/>
    <s v="MATERIAL DIDÁTICO E RECREATIVO"/>
    <x v="2"/>
    <s v="Acervo Musical, Métodos de Ensino e Material Didático."/>
    <n v="422539"/>
    <n v="-13.1"/>
    <s v="Baixa de Estoque cf. Relatorio de Saidas"/>
    <m/>
  </r>
  <r>
    <s v="Junho"/>
    <d v="2023-06-01T00:00:00"/>
    <s v="Paraisópolis"/>
    <s v="MATERIAL DIDÁTICO E RECREATIVO"/>
    <x v="2"/>
    <s v="Acervo Musical, Métodos de Ensino e Material Didático."/>
    <n v="422539"/>
    <n v="-16.649999999999999"/>
    <s v="Baixa de Estoque cf. Relatorio de Saidas"/>
    <m/>
  </r>
  <r>
    <s v="Junho"/>
    <d v="2023-06-06T00:00:00"/>
    <s v="Paraisópolis"/>
    <s v="MATERIAL DIDÁTICO E RECREATIVO"/>
    <x v="2"/>
    <s v="Acervo Musical, Métodos de Ensino e Material Didático."/>
    <n v="422539"/>
    <n v="-1110"/>
    <s v="Baixa de Estoque cf. Relatorio de Saidas"/>
    <m/>
  </r>
  <r>
    <s v="Agosto"/>
    <d v="2023-08-17T00:00:00"/>
    <s v="Parcerias Institucionais"/>
    <s v="MATERIAL DIDÁTICO E RECREATIVO"/>
    <x v="2"/>
    <s v="Acervo Musical, Métodos de Ensino e Material Didático."/>
    <n v="422539"/>
    <n v="-960"/>
    <s v="Valor Ref. NF Nº 12956 De Agns Gráfica &amp; Editora Ltda - EPP "/>
    <s v="12956_Agns Gráfica &amp; Editora Ltda - EPP"/>
  </r>
  <r>
    <s v="Fevereiro"/>
    <d v="2023-02-13T00:00:00"/>
    <s v="Parelheiros"/>
    <s v="MATERIAL DIDÁTICO E RECREATIVO"/>
    <x v="2"/>
    <s v="Acervo Musical, Métodos de Ensino e Material Didático."/>
    <n v="422539"/>
    <n v="-80.78"/>
    <s v="Baixa de Estoque cf. Relatorio de Saidas"/>
    <m/>
  </r>
  <r>
    <s v="Fevereiro"/>
    <d v="2023-02-13T00:00:00"/>
    <s v="Parelheiros"/>
    <s v="MATERIAL DIDÁTICO E RECREATIVO"/>
    <x v="2"/>
    <s v="Acervo Musical, Métodos de Ensino e Material Didático."/>
    <n v="422539"/>
    <n v="-76.680000000000007"/>
    <s v="Baixa de Estoque cf. Relatorio de Saidas"/>
    <m/>
  </r>
  <r>
    <s v="Março"/>
    <d v="2023-03-14T00:00:00"/>
    <s v="Parelheiros"/>
    <s v="MATERIAL DIDÁTICO E RECREATIVO"/>
    <x v="2"/>
    <s v="Acervo Musical, Métodos de Ensino e Material Didático."/>
    <n v="422539"/>
    <n v="-23.24"/>
    <s v="Baixa de Estoque cf. Relatorio de Saidas"/>
    <m/>
  </r>
  <r>
    <s v="Março"/>
    <d v="2023-03-14T00:00:00"/>
    <s v="Parelheiros"/>
    <s v="MATERIAL DIDÁTICO E RECREATIVO"/>
    <x v="2"/>
    <s v="Acervo Musical, Métodos de Ensino e Material Didático."/>
    <n v="422539"/>
    <n v="-40.39"/>
    <s v="Baixa de Estoque cf. Relatorio de Saidas"/>
    <m/>
  </r>
  <r>
    <s v="Março"/>
    <d v="2023-03-14T00:00:00"/>
    <s v="Parelheiros"/>
    <s v="MATERIAL DIDÁTICO E RECREATIVO"/>
    <x v="2"/>
    <s v="Acervo Musical, Métodos de Ensino e Material Didático."/>
    <n v="422539"/>
    <n v="-38.340000000000003"/>
    <s v="Baixa de Estoque cf. Relatorio de Saidas"/>
    <m/>
  </r>
  <r>
    <s v="Abril"/>
    <d v="2023-04-28T00:00:00"/>
    <s v="Parelheiros"/>
    <s v="MATERIAL DIDÁTICO E RECREATIVO"/>
    <x v="2"/>
    <s v="Acervo Musical, Métodos de Ensino e Material Didático."/>
    <n v="422539"/>
    <n v="-164.6"/>
    <s v="Baixa de Estoque cf. Relatorio de Saidas"/>
    <m/>
  </r>
  <r>
    <s v="Maio"/>
    <d v="2023-05-05T00:00:00"/>
    <s v="Parelheiros"/>
    <s v="MATERIAL DIDÁTICO E RECREATIVO"/>
    <x v="2"/>
    <s v="Acervo Musical, Métodos de Ensino e Material Didático."/>
    <n v="422539"/>
    <n v="-60.15"/>
    <s v="Baixa de Estoque cf. Relatorio de Saidas"/>
    <m/>
  </r>
  <r>
    <s v="Junho"/>
    <d v="2023-06-07T00:00:00"/>
    <s v="Parelheiros"/>
    <s v="MATERIAL DIDÁTICO E RECREATIVO"/>
    <x v="2"/>
    <s v="Acervo Musical, Métodos de Ensino e Material Didático."/>
    <n v="422539"/>
    <n v="-1110"/>
    <s v="Baixa de Estoque cf. Relatorio de Saidas"/>
    <m/>
  </r>
  <r>
    <s v="Setembro"/>
    <d v="2023-09-04T00:00:00"/>
    <s v="Parelheiros"/>
    <s v="MATERIAL DIDÁTICO E RECREATIVO"/>
    <x v="2"/>
    <s v="Acervo Musical, Métodos de Ensino e Material Didático."/>
    <s v="422539"/>
    <n v="-48.55"/>
    <s v="Baixa de Estoque cf. Relatorio de Saidas"/>
    <m/>
  </r>
  <r>
    <s v="Outubro"/>
    <d v="2023-10-26T00:00:00"/>
    <s v="Parelheiros"/>
    <s v="MATERIAL DIDÁTICO E RECREATIVO"/>
    <x v="2"/>
    <s v="Acervo Musical, Métodos de Ensino e Material Didático."/>
    <s v="422539"/>
    <n v="-11.5"/>
    <s v="Baixa de Estoque cf. Relatorio de Saidas"/>
    <m/>
  </r>
  <r>
    <s v="Outubro"/>
    <d v="2023-10-26T00:00:00"/>
    <s v="Parelheiros"/>
    <s v="MATERIAL DIDÁTICO E RECREATIVO"/>
    <x v="2"/>
    <s v="Acervo Musical, Métodos de Ensino e Material Didático."/>
    <s v="422539"/>
    <n v="-11.5"/>
    <s v="Baixa de Estoque cf. Relatorio de Saidas"/>
    <m/>
  </r>
  <r>
    <s v="Outubro"/>
    <d v="2023-10-26T00:00:00"/>
    <s v="Parelheiros"/>
    <s v="MATERIAL DIDÁTICO E RECREATIVO"/>
    <x v="2"/>
    <s v="Acervo Musical, Métodos de Ensino e Material Didático."/>
    <s v="422539"/>
    <n v="-43.2"/>
    <s v="Baixa de Estoque cf. Relatorio de Saidas"/>
    <m/>
  </r>
  <r>
    <s v="Outubro"/>
    <d v="2023-10-26T00:00:00"/>
    <s v="Parelheiros"/>
    <s v="MATERIAL DIDÁTICO E RECREATIVO"/>
    <x v="2"/>
    <s v="Acervo Musical, Métodos de Ensino e Material Didático."/>
    <s v="422539"/>
    <n v="-72"/>
    <s v="Baixa de Estoque cf. Relatorio de Saidas"/>
    <m/>
  </r>
  <r>
    <s v="Outubro"/>
    <d v="2023-10-26T00:00:00"/>
    <s v="Parelheiros"/>
    <s v="MATERIAL DIDÁTICO E RECREATIVO"/>
    <x v="2"/>
    <s v="Acervo Musical, Métodos de Ensino e Material Didático."/>
    <n v="422539"/>
    <n v="-11.5"/>
    <s v="Baixa de Estoque cf. Relatorio de Saidas"/>
    <m/>
  </r>
  <r>
    <s v="Maio"/>
    <d v="2023-05-31T00:00:00"/>
    <s v="Parque São Carlos"/>
    <s v="MATERIAL DIDÁTICO E RECREATIVO"/>
    <x v="2"/>
    <s v="Acervo Musical, Métodos de Ensino e Material Didático."/>
    <n v="422539"/>
    <n v="-1250"/>
    <s v="Baixa de Estoque cf. Relatorio de Saidas"/>
    <m/>
  </r>
  <r>
    <s v="Maio"/>
    <d v="2023-05-31T00:00:00"/>
    <s v="Parque São Carlos"/>
    <s v="MATERIAL DIDÁTICO E RECREATIVO"/>
    <x v="2"/>
    <s v="Acervo Musical, Métodos de Ensino e Material Didático."/>
    <n v="422539"/>
    <n v="-671.52"/>
    <s v="Baixa de Estoque cf. Relatorio de Saidas"/>
    <m/>
  </r>
  <r>
    <s v="Maio"/>
    <d v="2023-05-31T00:00:00"/>
    <s v="Parque São Carlos"/>
    <s v="MATERIAL DIDÁTICO E RECREATIVO"/>
    <x v="2"/>
    <s v="Acervo Musical, Métodos de Ensino e Material Didático."/>
    <n v="422539"/>
    <n v="-140"/>
    <s v="Baixa de Estoque cf. Relatorio de Saidas"/>
    <m/>
  </r>
  <r>
    <s v="Maio"/>
    <d v="2023-05-31T00:00:00"/>
    <s v="Parque São Carlos"/>
    <s v="MATERIAL DIDÁTICO E RECREATIVO"/>
    <x v="2"/>
    <s v="Acervo Musical, Métodos de Ensino e Material Didático."/>
    <n v="422539"/>
    <n v="-145.19999999999999"/>
    <s v="Baixa de Estoque cf. Relatorio de Saidas"/>
    <m/>
  </r>
  <r>
    <s v="Maio"/>
    <d v="2023-05-31T00:00:00"/>
    <s v="Parque São Carlos"/>
    <s v="MATERIAL DIDÁTICO E RECREATIVO"/>
    <x v="2"/>
    <s v="Acervo Musical, Métodos de Ensino e Material Didático."/>
    <n v="422539"/>
    <n v="-26.8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23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46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46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19.2"/>
    <s v="Baixa de Estoque cf. Relatorio de Saidas"/>
    <m/>
  </r>
  <r>
    <s v="Junho"/>
    <d v="2023-06-01T00:00:00"/>
    <s v="Parque São Carlos"/>
    <s v="MATERIAL DIDÁTICO E RECREATIVO"/>
    <x v="2"/>
    <s v="Acervo Musical, Métodos de Ensino e Material Didático."/>
    <n v="422539"/>
    <n v="-474.75"/>
    <s v="Baixa de Estoque cf. Relatorio de Saidas"/>
    <m/>
  </r>
  <r>
    <s v="Junho"/>
    <d v="2023-06-07T00:00:00"/>
    <s v="Parque São Carlos"/>
    <s v="MATERIAL DIDÁTICO E RECREATIVO"/>
    <x v="2"/>
    <s v="Acervo Musical, Métodos de Ensino e Material Didático."/>
    <n v="422539"/>
    <n v="-1110"/>
    <s v="Baixa de Estoque cf. Relatorio de Saidas"/>
    <m/>
  </r>
  <r>
    <s v="Setembro"/>
    <d v="2023-09-11T00:00:00"/>
    <s v="Parque São Carlos"/>
    <s v="MATERIAL DIDÁTICO E RECREATIVO"/>
    <x v="2"/>
    <s v="Acervo Musical, Métodos de Ensino e Material Didático."/>
    <s v="422539"/>
    <n v="-68.95"/>
    <s v="Baixa de Estoque cf. Relatorio de Saidas"/>
    <m/>
  </r>
  <r>
    <s v="Setembro"/>
    <d v="2023-09-11T00:00:00"/>
    <s v="Parque São Carlos"/>
    <s v="MATERIAL DIDÁTICO E RECREATIVO"/>
    <x v="2"/>
    <s v="Acervo Musical, Métodos de Ensino e Material Didático."/>
    <s v="422539"/>
    <n v="-256.5"/>
    <s v="Baixa de Estoque cf. Relatorio de Saidas"/>
    <m/>
  </r>
  <r>
    <s v="Setembro"/>
    <d v="2023-09-11T00:00:00"/>
    <s v="Parque São Carlos"/>
    <s v="MATERIAL DIDÁTICO E RECREATIVO"/>
    <x v="2"/>
    <s v="Acervo Musical, Métodos de Ensino e Material Didático."/>
    <s v="422539"/>
    <n v="-212.5"/>
    <s v="Baixa de Estoque cf. Relatorio de Saidas"/>
    <m/>
  </r>
  <r>
    <s v="Outubro"/>
    <d v="2023-10-25T00:00:00"/>
    <s v="Parque São Carlo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Parque São Carlo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Parque São Carlos"/>
    <s v="MATERIAL DIDÁTICO E RECREATIVO"/>
    <x v="2"/>
    <s v="Acervo Musical, Métodos de Ensino e Material Didático."/>
    <s v="422539"/>
    <n v="-68"/>
    <s v="Baixa de Estoque cf. Relatorio de Saidas"/>
    <m/>
  </r>
  <r>
    <s v="Fevereiro"/>
    <d v="2023-02-13T00:00:00"/>
    <s v="Parque Veredas"/>
    <s v="MATERIAL DIDÁTICO E RECREATIVO"/>
    <x v="2"/>
    <s v="Acervo Musical, Métodos de Ensino e Material Didático."/>
    <n v="422539"/>
    <n v="-26.93"/>
    <s v="Baixa de Estoque cf. Relatorio de Saidas"/>
    <m/>
  </r>
  <r>
    <s v="Abril"/>
    <d v="2023-04-26T00:00:00"/>
    <s v="Parque Veredas"/>
    <s v="MATERIAL DIDÁTICO E RECREATIVO"/>
    <x v="2"/>
    <s v="Acervo Musical, Métodos de Ensino e Material Didático."/>
    <n v="422539"/>
    <n v="-96.24"/>
    <s v="Baixa de Estoque cf. Relatorio de Saidas"/>
    <m/>
  </r>
  <r>
    <s v="Abril"/>
    <d v="2023-04-26T00:00:00"/>
    <s v="Parque Veredas"/>
    <s v="MATERIAL DIDÁTICO E RECREATIVO"/>
    <x v="2"/>
    <s v="Acervo Musical, Métodos de Ensino e Material Didático."/>
    <n v="422539"/>
    <n v="-131.80000000000001"/>
    <s v="Baixa de Estoque cf. Relatorio de Saidas"/>
    <m/>
  </r>
  <r>
    <s v="Outubro"/>
    <d v="2023-10-26T00:00:00"/>
    <s v="Parque Veredas"/>
    <s v="MATERIAL DIDÁTICO E RECREATIVO"/>
    <x v="2"/>
    <s v="Acervo Musical, Métodos de Ensino e Material Didático."/>
    <s v="422539"/>
    <n v="-11.5"/>
    <s v="Baixa de Estoque cf. Relatorio de Saidas"/>
    <m/>
  </r>
  <r>
    <s v="Outubro"/>
    <d v="2023-10-26T00:00:00"/>
    <s v="Parque Veredas"/>
    <s v="MATERIAL DIDÁTICO E RECREATIVO"/>
    <x v="2"/>
    <s v="Acervo Musical, Métodos de Ensino e Material Didático."/>
    <s v="422539"/>
    <n v="-11.5"/>
    <s v="Baixa de Estoque cf. Relatorio de Saidas"/>
    <m/>
  </r>
  <r>
    <s v="Outubro"/>
    <d v="2023-10-26T00:00:00"/>
    <s v="Parque Veredas"/>
    <s v="MATERIAL DIDÁTICO E RECREATIVO"/>
    <x v="2"/>
    <s v="Acervo Musical, Métodos de Ensino e Material Didático."/>
    <s v="422539"/>
    <n v="-11.5"/>
    <s v="Baixa de Estoque cf. Relatorio de Saidas"/>
    <m/>
  </r>
  <r>
    <s v="Outubro"/>
    <d v="2023-10-26T00:00:00"/>
    <s v="Parque Veredas"/>
    <s v="MATERIAL DIDÁTICO E RECREATIVO"/>
    <x v="2"/>
    <s v="Acervo Musical, Métodos de Ensino e Material Didático."/>
    <n v="422539"/>
    <n v="-63.01"/>
    <s v="Baixa de Estoque cf. Relatorio de Saidas"/>
    <m/>
  </r>
  <r>
    <s v="Outubro"/>
    <d v="2023-10-26T00:00:00"/>
    <s v="Parque Veredas"/>
    <s v="MATERIAL DIDÁTICO E RECREATIVO"/>
    <x v="2"/>
    <s v="Acervo Musical, Métodos de Ensino e Material Didático."/>
    <n v="422539"/>
    <n v="-12"/>
    <s v="Baixa de Estoque cf. Relatorio de Saidas"/>
    <m/>
  </r>
  <r>
    <s v="Setembro"/>
    <d v="2023-09-05T00:00:00"/>
    <s v="Penha"/>
    <s v="MATERIAL DIDÁTICO E RECREATIVO"/>
    <x v="2"/>
    <s v="Acervo Musical, Métodos de Ensino e Material Didático."/>
    <s v="422539"/>
    <n v="-256.5"/>
    <s v="Baixa de Estoque cf. Relatorio de Saidas"/>
    <m/>
  </r>
  <r>
    <s v="Setembro"/>
    <d v="2023-09-05T00:00:00"/>
    <s v="Penha"/>
    <s v="MATERIAL DIDÁTICO E RECREATIVO"/>
    <x v="2"/>
    <s v="Acervo Musical, Métodos de Ensino e Material Didático."/>
    <s v="422539"/>
    <n v="-199.95"/>
    <s v="Baixa de Estoque cf. Relatorio de Saidas"/>
    <m/>
  </r>
  <r>
    <s v="Setembro"/>
    <d v="2023-09-05T00:00:00"/>
    <s v="Penha"/>
    <s v="MATERIAL DIDÁTICO E RECREATIVO"/>
    <x v="2"/>
    <s v="Acervo Musical, Métodos de Ensino e Material Didático."/>
    <s v="422539"/>
    <n v="-68.95"/>
    <s v="Baixa de Estoque cf. Relatorio de Saidas"/>
    <m/>
  </r>
  <r>
    <s v="Outubro"/>
    <d v="2023-10-25T00:00:00"/>
    <s v="Penha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Penha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Penha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30T00:00:00"/>
    <s v="Penha"/>
    <s v="MATERIAL DIDÁTICO E RECREATIVO"/>
    <x v="2"/>
    <s v="Acervo Musical, Métodos de Ensino e Material Didático."/>
    <n v="422539"/>
    <n v="-13.38"/>
    <s v="Baixa de Estoque cf. Relatorio de Saidas"/>
    <m/>
  </r>
  <r>
    <s v="Julho"/>
    <d v="2023-07-28T00:00:00"/>
    <s v="Pêra Marmelo"/>
    <s v="MATERIAL DIDÁTICO E RECREATIVO"/>
    <x v="2"/>
    <s v="Acervo Musical, Métodos de Ensino e Material Didático."/>
    <n v="422539"/>
    <n v="-135.19999999999999"/>
    <s v="Baixa de Estoque cf. Relatorio de Saidas"/>
    <m/>
  </r>
  <r>
    <s v="Setembro"/>
    <d v="2023-09-11T00:00:00"/>
    <s v="Pêra Marmelo"/>
    <s v="MATERIAL DIDÁTICO E RECREATIVO"/>
    <x v="2"/>
    <s v="Acervo Musical, Métodos de Ensino e Material Didático."/>
    <s v="422539"/>
    <n v="-74.25"/>
    <s v="Baixa de Estoque cf. Relatorio de Saidas"/>
    <m/>
  </r>
  <r>
    <s v="Setembro"/>
    <d v="2023-09-11T00:00:00"/>
    <s v="Pêra Marmelo"/>
    <s v="MATERIAL DIDÁTICO E RECREATIVO"/>
    <x v="2"/>
    <s v="Acervo Musical, Métodos de Ensino e Material Didático."/>
    <s v="422539"/>
    <n v="-71.95"/>
    <s v="Baixa de Estoque cf. Relatorio de Saidas"/>
    <m/>
  </r>
  <r>
    <s v="Setembro"/>
    <d v="2023-09-11T00:00:00"/>
    <s v="Perus"/>
    <s v="MATERIAL DIDÁTICO E RECREATIVO"/>
    <x v="2"/>
    <s v="Acervo Musical, Métodos de Ensino e Material Didático."/>
    <s v="422539"/>
    <n v="-90"/>
    <s v="Baixa de Estoque cf. Relatorio de Saidas"/>
    <m/>
  </r>
  <r>
    <s v="Setembro"/>
    <d v="2023-09-11T00:00:00"/>
    <s v="Perus"/>
    <s v="MATERIAL DIDÁTICO E RECREATIVO"/>
    <x v="2"/>
    <s v="Acervo Musical, Métodos de Ensino e Material Didático."/>
    <s v="422539"/>
    <n v="-16.399999999999999"/>
    <s v="Baixa de Estoque cf. Relatorio de Saidas"/>
    <m/>
  </r>
  <r>
    <s v="Setembro"/>
    <d v="2023-09-11T00:00:00"/>
    <s v="Perus"/>
    <s v="MATERIAL DIDÁTICO E RECREATIVO"/>
    <x v="2"/>
    <s v="Acervo Musical, Métodos de Ensino e Material Didático."/>
    <s v="422539"/>
    <n v="-11.8"/>
    <s v="Baixa de Estoque cf. Relatorio de Saidas"/>
    <m/>
  </r>
  <r>
    <s v="Setembro"/>
    <d v="2023-09-19T00:00:00"/>
    <s v="Perus"/>
    <s v="MATERIAL DIDÁTICO E RECREATIVO"/>
    <x v="2"/>
    <s v="Acervo Musical, Métodos de Ensino e Material Didático."/>
    <s v="422539"/>
    <n v="-53.54"/>
    <s v="Baixa de Estoque cf. Relatorio de Saidas"/>
    <m/>
  </r>
  <r>
    <s v="Fevereiro"/>
    <d v="2023-02-14T00:00:00"/>
    <s v="Poá"/>
    <s v="MATERIAL DIDÁTICO E RECREATIVO"/>
    <x v="2"/>
    <s v="Acervo Musical, Métodos de Ensino e Material Didático."/>
    <n v="422539"/>
    <n v="-67.31"/>
    <s v="Baixa de Estoque cf. Relatorio de Saidas"/>
    <m/>
  </r>
  <r>
    <s v="Fevereiro"/>
    <d v="2023-02-14T00:00:00"/>
    <s v="Poá"/>
    <s v="MATERIAL DIDÁTICO E RECREATIVO"/>
    <x v="2"/>
    <s v="Acervo Musical, Métodos de Ensino e Material Didático."/>
    <n v="422539"/>
    <n v="-63.9"/>
    <s v="Baixa de Estoque cf. Relatorio de Saidas"/>
    <m/>
  </r>
  <r>
    <s v="Abril"/>
    <d v="2023-04-25T00:00:00"/>
    <s v="Poá"/>
    <s v="MATERIAL DIDÁTICO E RECREATIVO"/>
    <x v="2"/>
    <s v="Acervo Musical, Métodos de Ensino e Material Didático."/>
    <n v="422539"/>
    <n v="-62"/>
    <s v="Baixa de Estoque cf. Relatorio de Saidas"/>
    <m/>
  </r>
  <r>
    <s v="Junho"/>
    <d v="2023-06-02T00:00:00"/>
    <s v="Poá"/>
    <s v="MATERIAL DIDÁTICO E RECREATIVO"/>
    <x v="2"/>
    <s v="Acervo Musical, Métodos de Ensino e Material Didático."/>
    <n v="422539"/>
    <n v="-1110"/>
    <s v="Baixa de Estoque cf. Relatorio de Saidas"/>
    <m/>
  </r>
  <r>
    <s v="Julho"/>
    <d v="2023-07-13T00:00:00"/>
    <s v="Poá"/>
    <s v="MATERIAL DIDÁTICO E RECREATIVO"/>
    <x v="2"/>
    <s v="Acervo Musical, Métodos de Ensino e Material Didático."/>
    <n v="422539"/>
    <n v="-269.39999999999998"/>
    <s v="Baixa de Estoque cf. Relatorio de Saidas"/>
    <m/>
  </r>
  <r>
    <s v="Setembro"/>
    <d v="2023-09-04T00:00:00"/>
    <s v="Poá"/>
    <s v="MATERIAL DIDÁTICO E RECREATIVO"/>
    <x v="2"/>
    <s v="Acervo Musical, Métodos de Ensino e Material Didático."/>
    <s v="422539"/>
    <n v="-53.54"/>
    <s v="Baixa de Estoque cf. Relatorio de Saidas"/>
    <m/>
  </r>
  <r>
    <s v="Setembro"/>
    <d v="2023-09-04T00:00:00"/>
    <s v="Poá"/>
    <s v="MATERIAL DIDÁTICO E RECREATIVO"/>
    <x v="2"/>
    <s v="Acervo Musical, Métodos de Ensino e Material Didático."/>
    <s v="422539"/>
    <n v="-38.840000000000003"/>
    <s v="Baixa de Estoque cf. Relatorio de Saidas"/>
    <m/>
  </r>
  <r>
    <s v="Maio"/>
    <d v="2023-05-17T00:00:00"/>
    <s v="Polo Mairiporã"/>
    <s v="MATERIAL DIDÁTICO E RECREATIVO"/>
    <x v="2"/>
    <s v="Acervo Musical, Métodos de Ensino e Material Didático."/>
    <n v="422539"/>
    <n v="-39.56"/>
    <s v="Baixa de Estoque cf. Relatorio de Saidas"/>
    <m/>
  </r>
  <r>
    <s v="Julho"/>
    <d v="2023-07-28T00:00:00"/>
    <s v="Polo Mairiporã"/>
    <s v="MATERIAL DIDÁTICO E RECREATIVO"/>
    <x v="2"/>
    <s v="Acervo Musical, Métodos de Ensino e Material Didático."/>
    <n v="422539"/>
    <n v="-67.599999999999994"/>
    <s v="Baixa de Estoque cf. Relatorio de Saidas"/>
    <m/>
  </r>
  <r>
    <s v="Agosto"/>
    <d v="2023-08-03T00:00:00"/>
    <s v="Polo Mairiporã"/>
    <s v="MATERIAL DIDÁTICO E RECREATIVO"/>
    <x v="2"/>
    <s v="Acervo Musical, Métodos de Ensino e Material Didático."/>
    <n v="422539"/>
    <n v="-32"/>
    <s v="Baixa de Estoque cf. Relatorio de Saidas"/>
    <m/>
  </r>
  <r>
    <s v="Outubro"/>
    <d v="2023-10-26T00:00:00"/>
    <s v="Polo Mogi das Cruzes"/>
    <s v="MATERIAL DIDÁTICO E RECREATIVO"/>
    <x v="2"/>
    <s v="Acervo Musical, Métodos de Ensino e Material Didático."/>
    <s v="422539"/>
    <n v="-34.5"/>
    <s v="Baixa de Estoque cf. Relatorio de Saidas"/>
    <m/>
  </r>
  <r>
    <s v="Setembro"/>
    <d v="2023-09-11T00:00:00"/>
    <s v="Quinta do Sol"/>
    <s v="MATERIAL DIDÁTICO E RECREATIVO"/>
    <x v="2"/>
    <s v="Acervo Musical, Métodos de Ensino e Material Didático."/>
    <s v="422539"/>
    <n v="-68.95"/>
    <s v="Baixa de Estoque cf. Relatorio de Saidas"/>
    <m/>
  </r>
  <r>
    <s v="Setembro"/>
    <d v="2023-09-11T00:00:00"/>
    <s v="Quinta do Sol"/>
    <s v="MATERIAL DIDÁTICO E RECREATIVO"/>
    <x v="2"/>
    <s v="Acervo Musical, Métodos de Ensino e Material Didático."/>
    <s v="422539"/>
    <n v="-139.5"/>
    <s v="Baixa de Estoque cf. Relatorio de Saidas"/>
    <m/>
  </r>
  <r>
    <s v="Setembro"/>
    <d v="2023-09-11T00:00:00"/>
    <s v="Quinta do Sol"/>
    <s v="MATERIAL DIDÁTICO E RECREATIVO"/>
    <x v="2"/>
    <s v="Acervo Musical, Métodos de Ensino e Material Didático."/>
    <s v="422539"/>
    <n v="-256.5"/>
    <s v="Baixa de Estoque cf. Relatorio de Saidas"/>
    <m/>
  </r>
  <r>
    <s v="Setembro"/>
    <d v="2023-09-11T00:00:00"/>
    <s v="Quinta do Sol"/>
    <s v="MATERIAL DIDÁTICO E RECREATIVO"/>
    <x v="2"/>
    <s v="Acervo Musical, Métodos de Ensino e Material Didático."/>
    <s v="422539"/>
    <n v="-199.95"/>
    <s v="Baixa de Estoque cf. Relatorio de Saidas"/>
    <m/>
  </r>
  <r>
    <s v="Setembro"/>
    <d v="2023-09-11T00:00:00"/>
    <s v="Quinta do Sol"/>
    <s v="MATERIAL DIDÁTICO E RECREATIVO"/>
    <x v="2"/>
    <s v="Acervo Musical, Métodos de Ensino e Material Didático."/>
    <s v="422539"/>
    <n v="-139.5"/>
    <s v="Baixa de Estoque cf. Relatorio de Saidas"/>
    <m/>
  </r>
  <r>
    <s v="Abril"/>
    <d v="2023-04-14T00:00:00"/>
    <s v="Rosa Da China"/>
    <s v="MATERIAL DIDÁTICO E RECREATIVO"/>
    <x v="2"/>
    <s v="Acervo Musical, Métodos de Ensino e Material Didático."/>
    <n v="422539"/>
    <n v="-63.9"/>
    <s v="Baixa de Estoque cf. Relatorio de Saidas"/>
    <m/>
  </r>
  <r>
    <s v="Julho"/>
    <d v="2023-07-17T00:00:00"/>
    <s v="Rosa Da China"/>
    <s v="MATERIAL DIDÁTICO E RECREATIVO"/>
    <x v="2"/>
    <s v="Acervo Musical, Métodos de Ensino e Material Didático."/>
    <n v="422539"/>
    <n v="-216"/>
    <s v="Baixa de Estoque cf. Relatorio de Saidas"/>
    <m/>
  </r>
  <r>
    <s v="Julho"/>
    <d v="2023-07-17T00:00:00"/>
    <s v="Rosa Da China"/>
    <s v="MATERIAL DIDÁTICO E RECREATIVO"/>
    <x v="2"/>
    <s v="Acervo Musical, Métodos de Ensino e Material Didático."/>
    <n v="422539"/>
    <n v="-216"/>
    <s v="Baixa de Estoque cf. Relatorio de Saidas"/>
    <m/>
  </r>
  <r>
    <s v="Abril"/>
    <d v="2023-04-17T00:00:00"/>
    <s v="São Mateus"/>
    <s v="MATERIAL DIDÁTICO E RECREATIVO"/>
    <x v="2"/>
    <s v="Acervo Musical, Métodos de Ensino e Material Didático."/>
    <n v="422539"/>
    <n v="-134.62"/>
    <s v="Baixa de Estoque cf. Relatorio de Saidas"/>
    <m/>
  </r>
  <r>
    <s v="Maio"/>
    <d v="2023-05-31T00:00:00"/>
    <s v="São Mateus"/>
    <s v="MATERIAL DIDÁTICO E RECREATIVO"/>
    <x v="2"/>
    <s v="Acervo Musical, Métodos de Ensino e Material Didático."/>
    <n v="422539"/>
    <n v="-35.6"/>
    <s v="Baixa de Estoque cf. Relatorio de Saidas"/>
    <m/>
  </r>
  <r>
    <s v="Maio"/>
    <d v="2023-05-31T00:00:00"/>
    <s v="São Mateus"/>
    <s v="MATERIAL DIDÁTICO E RECREATIVO"/>
    <x v="2"/>
    <s v="Acervo Musical, Métodos de Ensino e Material Didático."/>
    <n v="422539"/>
    <n v="-201.46"/>
    <s v="Baixa de Estoque cf. Relatorio de Saidas"/>
    <m/>
  </r>
  <r>
    <s v="Maio"/>
    <d v="2023-05-31T00:00:00"/>
    <s v="São Mateus"/>
    <s v="MATERIAL DIDÁTICO E RECREATIVO"/>
    <x v="2"/>
    <s v="Acervo Musical, Métodos de Ensino e Material Didático."/>
    <n v="422539"/>
    <n v="-201.45"/>
    <s v="Baixa de Estoque cf. Relatorio de Saidas"/>
    <m/>
  </r>
  <r>
    <s v="Maio"/>
    <d v="2023-05-31T00:00:00"/>
    <s v="São Mateus"/>
    <s v="MATERIAL DIDÁTICO E RECREATIVO"/>
    <x v="2"/>
    <s v="Acervo Musical, Métodos de Ensino e Material Didático."/>
    <n v="422539"/>
    <n v="-64.58"/>
    <s v="Baixa de Estoque cf. Relatorio de Saidas"/>
    <m/>
  </r>
  <r>
    <s v="Maio"/>
    <d v="2023-05-31T00:00:00"/>
    <s v="São Mateus"/>
    <s v="MATERIAL DIDÁTICO E RECREATIVO"/>
    <x v="2"/>
    <s v="Acervo Musical, Métodos de Ensino e Material Didático."/>
    <n v="422539"/>
    <n v="-43.46"/>
    <s v="Baixa de Estoque cf. Relatorio de Saidas"/>
    <m/>
  </r>
  <r>
    <s v="Maio"/>
    <d v="2023-05-31T00:00:00"/>
    <s v="São Mateus"/>
    <s v="MATERIAL DIDÁTICO E RECREATIVO"/>
    <x v="2"/>
    <s v="Acervo Musical, Métodos de Ensino e Material Didático."/>
    <n v="422539"/>
    <n v="-40"/>
    <s v="Baixa de Estoque cf. Relatorio de Saidas"/>
    <m/>
  </r>
  <r>
    <s v="Maio"/>
    <d v="2023-05-31T00:00:00"/>
    <s v="São Mateus"/>
    <s v="MATERIAL DIDÁTICO E RECREATIVO"/>
    <x v="2"/>
    <s v="Acervo Musical, Métodos de Ensino e Material Didático."/>
    <n v="422539"/>
    <n v="-13"/>
    <s v="Baixa de Estoque cf. Relatorio de Saidas"/>
    <m/>
  </r>
  <r>
    <s v="Junho"/>
    <d v="2023-06-01T00:00:00"/>
    <s v="São Mateus"/>
    <s v="MATERIAL DIDÁTICO E RECREATIVO"/>
    <x v="2"/>
    <s v="Acervo Musical, Métodos de Ensino e Material Didático."/>
    <n v="422539"/>
    <n v="-13"/>
    <s v="Baixa de Estoque cf. Relatorio de Saidas"/>
    <m/>
  </r>
  <r>
    <s v="Junho"/>
    <d v="2023-06-01T00:00:00"/>
    <s v="São Mateus"/>
    <s v="MATERIAL DIDÁTICO E RECREATIVO"/>
    <x v="2"/>
    <s v="Acervo Musical, Métodos de Ensino e Material Didático."/>
    <n v="422539"/>
    <n v="-13"/>
    <s v="Baixa de Estoque cf. Relatorio de Saidas"/>
    <m/>
  </r>
  <r>
    <s v="Junho"/>
    <d v="2023-06-01T00:00:00"/>
    <s v="São Mateus"/>
    <s v="MATERIAL DIDÁTICO E RECREATIVO"/>
    <x v="2"/>
    <s v="Acervo Musical, Métodos de Ensino e Material Didático."/>
    <n v="422539"/>
    <n v="-13"/>
    <s v="Baixa de Estoque cf. Relatorio de Saidas"/>
    <m/>
  </r>
  <r>
    <s v="Junho"/>
    <d v="2023-06-01T00:00:00"/>
    <s v="São Mateus"/>
    <s v="MATERIAL DIDÁTICO E RECREATIVO"/>
    <x v="2"/>
    <s v="Acervo Musical, Métodos de Ensino e Material Didático."/>
    <n v="422539"/>
    <n v="-52.6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3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1.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1.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1.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1.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1.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1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5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29.5"/>
    <s v="Baixa de Estoque cf. Relatorio de Saidas"/>
    <m/>
  </r>
  <r>
    <s v="Agosto"/>
    <d v="2023-08-03T00:00:00"/>
    <s v="São Mateus"/>
    <s v="MATERIAL DIDÁTICO E RECREATIVO"/>
    <x v="2"/>
    <s v="Acervo Musical, Métodos de Ensino e Material Didático."/>
    <n v="422539"/>
    <n v="-29.5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5.89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6.89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13.1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78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8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78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83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82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7.2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7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78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78"/>
    <s v="Baixa de Estoque cf. Relatorio de Saidas"/>
    <m/>
  </r>
  <r>
    <s v="Agosto"/>
    <d v="2023-08-04T00:00:00"/>
    <s v="São Mateus"/>
    <s v="MATERIAL DIDÁTICO E RECREATIVO"/>
    <x v="2"/>
    <s v="Acervo Musical, Métodos de Ensino e Material Didático."/>
    <n v="422539"/>
    <n v="-22.78"/>
    <s v="Baixa de Estoque cf. Relatorio de Saidas"/>
    <m/>
  </r>
  <r>
    <s v="Setembro"/>
    <d v="2023-09-19T00:00:00"/>
    <s v="São Mateus"/>
    <s v="MATERIAL DIDÁTICO E RECREATIVO"/>
    <x v="2"/>
    <s v="Acervo Musical, Métodos de Ensino e Material Didático."/>
    <s v="422539"/>
    <n v="-40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0T00:00:00"/>
    <s v="São Mateus"/>
    <s v="MATERIAL DIDÁTICO E RECREATIVO"/>
    <x v="2"/>
    <s v="Acervo Musical, Métodos de Ensino e Material Didático."/>
    <s v="422539"/>
    <n v="-18"/>
    <s v="Baixa de Estoque cf. Relatorio de Saidas"/>
    <m/>
  </r>
  <r>
    <s v="Outubro"/>
    <d v="2023-10-25T00:00:00"/>
    <s v="São Mateu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São Mateu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São Mateus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6T00:00:00"/>
    <s v="São Mateus"/>
    <s v="MATERIAL DIDÁTICO E RECREATIVO"/>
    <x v="2"/>
    <s v="Acervo Musical, Métodos de Ensino e Material Didático."/>
    <s v="422539"/>
    <n v="-157.52000000000001"/>
    <s v="Baixa de Estoque cf. Relatorio de Saidas"/>
    <m/>
  </r>
  <r>
    <s v="Outubro"/>
    <d v="2023-10-26T00:00:00"/>
    <s v="São Mateus"/>
    <s v="MATERIAL DIDÁTICO E RECREATIVO"/>
    <x v="2"/>
    <s v="Acervo Musical, Métodos de Ensino e Material Didático."/>
    <s v="422539"/>
    <n v="-26"/>
    <s v="Baixa de Estoque cf. Relatorio de Saidas"/>
    <m/>
  </r>
  <r>
    <s v="Outubro"/>
    <d v="2023-10-26T00:00:00"/>
    <s v="São Mateus"/>
    <s v="MATERIAL DIDÁTICO E RECREATIVO"/>
    <x v="2"/>
    <s v="Acervo Musical, Métodos de Ensino e Material Didático."/>
    <s v="422539"/>
    <n v="-25.9"/>
    <s v="Baixa de Estoque cf. Relatorio de Saidas"/>
    <m/>
  </r>
  <r>
    <s v="Junho"/>
    <d v="2023-06-07T00:00:00"/>
    <s v="São Rafael"/>
    <s v="MATERIAL DIDÁTICO E RECREATIVO"/>
    <x v="2"/>
    <s v="Acervo Musical, Métodos de Ensino e Material Didático."/>
    <n v="422539"/>
    <n v="-3330"/>
    <s v="Baixa de Estoque cf. Relatorio de Saidas"/>
    <m/>
  </r>
  <r>
    <s v="Agosto"/>
    <d v="2023-08-04T00:00:00"/>
    <s v="São Rafael"/>
    <s v="MATERIAL DIDÁTICO E RECREATIVO"/>
    <x v="2"/>
    <s v="Acervo Musical, Métodos de Ensino e Material Didático."/>
    <n v="422539"/>
    <n v="-15.8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36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25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14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8.9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247.5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55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25.5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170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26.77"/>
    <s v="Baixa de Estoque cf. Relatorio de Saidas"/>
    <m/>
  </r>
  <r>
    <s v="Setembro"/>
    <d v="2023-09-13T00:00:00"/>
    <s v="São Rafael"/>
    <s v="MATERIAL DIDÁTICO E RECREATIVO"/>
    <x v="2"/>
    <s v="Acervo Musical, Métodos de Ensino e Material Didático."/>
    <s v="422539"/>
    <n v="-90"/>
    <s v="Baixa de Estoque cf. Relatorio de Saidas"/>
    <m/>
  </r>
  <r>
    <s v="Novembro"/>
    <d v="2023-11-16T00:00:00"/>
    <s v="São Rafael"/>
    <s v="MATERIAL DIDÁTICO E RECREATIVO"/>
    <x v="2"/>
    <s v="Acervo Musical, Métodos de Ensino e Material Didático."/>
    <s v="422539"/>
    <n v="-13.38"/>
    <s v="Baixa de Estoque cf. Relatorio de Saidas"/>
    <m/>
  </r>
  <r>
    <s v="Dezembro"/>
    <d v="2023-12-12T00:00:00"/>
    <s v="São Rafael"/>
    <s v="MATERIAL DIDÁTICO E RECREATIVO"/>
    <x v="2"/>
    <s v="Acervo Musical, Métodos de Ensino e Material Didático."/>
    <s v="422539"/>
    <n v="-83"/>
    <s v="Baixa de Estoque cf. Relatorio de Saidas"/>
    <m/>
  </r>
  <r>
    <s v="Setembro"/>
    <d v="2023-09-05T00:00:00"/>
    <s v="Social"/>
    <s v="MATERIAL DIDÁTICO E RECREATIVO"/>
    <x v="2"/>
    <s v="Acervo Musical, Métodos de Ensino e Material Didático."/>
    <s v="422539"/>
    <n v="-12"/>
    <s v="Baixa de Estoque cf. Relatorio de Saidas"/>
    <m/>
  </r>
  <r>
    <s v="Setembro"/>
    <d v="2023-09-05T00:00:00"/>
    <s v="Social"/>
    <s v="MATERIAL DIDÁTICO E RECREATIVO"/>
    <x v="2"/>
    <s v="Acervo Musical, Métodos de Ensino e Material Didático."/>
    <s v="422539"/>
    <n v="-12"/>
    <s v="Baixa de Estoque cf. Relatorio de Saidas"/>
    <m/>
  </r>
  <r>
    <s v="Setembro"/>
    <d v="2023-09-05T00:00:00"/>
    <s v="Social"/>
    <s v="MATERIAL DIDÁTICO E RECREATIVO"/>
    <x v="2"/>
    <s v="Acervo Musical, Métodos de Ensino e Material Didático."/>
    <s v="422539"/>
    <n v="-12"/>
    <s v="Baixa de Estoque cf. Relatorio de Saidas"/>
    <m/>
  </r>
  <r>
    <s v="Setembro"/>
    <d v="2023-09-05T00:00:00"/>
    <s v="Social"/>
    <s v="MATERIAL DIDÁTICO E RECREATIVO"/>
    <x v="2"/>
    <s v="Acervo Musical, Métodos de Ensino e Material Didático."/>
    <s v="422539"/>
    <n v="-12"/>
    <s v="Baixa de Estoque cf. Relatorio de Saidas"/>
    <m/>
  </r>
  <r>
    <s v="Agosto"/>
    <d v="2023-08-24T00:00:00"/>
    <s v="Supervisão Pedagógica"/>
    <s v="MATERIAL DIDÁTICO E RECREATIVO"/>
    <x v="2"/>
    <s v="Acervo Musical, Métodos de Ensino e Material Didático."/>
    <n v="422539"/>
    <n v="-2025"/>
    <s v="Valor Ref. NF Nº 5462 De PAPELARIA MAJOR LTDA "/>
    <s v="5462_PAPELARIA MAJOR LTDA"/>
  </r>
  <r>
    <s v="Outubro"/>
    <d v="2023-10-24T00:00:00"/>
    <s v="Supervisão Pedagógica"/>
    <s v="MATERIAL DIDÁTICO E RECREATIVO"/>
    <x v="2"/>
    <s v="Acervo Musical, Métodos de Ensino e Material Didático."/>
    <s v="422539"/>
    <n v="-20.07"/>
    <s v="Baixa de Estoque cf. Relatorio de Saidas"/>
    <m/>
  </r>
  <r>
    <s v="Dezembro"/>
    <d v="2023-12-11T00:00:00"/>
    <s v="Supervisão Pedagógica"/>
    <s v="MATERIAL DIDÁTICO E RECREATIVO"/>
    <x v="2"/>
    <s v="Acervo Musical, Métodos de Ensino e Material Didático."/>
    <s v="422539"/>
    <n v="-189.9"/>
    <s v="Baixa de Estoque cf. Relatorio de Saidas"/>
    <m/>
  </r>
  <r>
    <s v="Maio"/>
    <d v="2023-05-02T00:00:00"/>
    <s v="Vila Atlântica"/>
    <s v="MATERIAL DIDÁTICO E RECREATIVO"/>
    <x v="2"/>
    <s v="Acervo Musical, Métodos de Ensino e Material Didático."/>
    <n v="422539"/>
    <n v="-225"/>
    <s v="Baixa de Estoque cf. Relatorio de Saidas"/>
    <m/>
  </r>
  <r>
    <s v="Maio"/>
    <d v="2023-05-02T00:00:00"/>
    <s v="Vila Atlântica"/>
    <s v="MATERIAL DIDÁTICO E RECREATIVO"/>
    <x v="2"/>
    <s v="Acervo Musical, Métodos de Ensino e Material Didático."/>
    <n v="422539"/>
    <n v="-66"/>
    <s v="Baixa de Estoque cf. Relatorio de Saidas"/>
    <m/>
  </r>
  <r>
    <s v="Maio"/>
    <d v="2023-05-09T00:00:00"/>
    <s v="Vila Atlântica"/>
    <s v="MATERIAL DIDÁTICO E RECREATIVO"/>
    <x v="2"/>
    <s v="Acervo Musical, Métodos de Ensino e Material Didático."/>
    <n v="422539"/>
    <n v="-179"/>
    <s v="Baixa de Estoque cf. Relatorio de Saidas"/>
    <m/>
  </r>
  <r>
    <s v="Maio"/>
    <d v="2023-05-09T00:00:00"/>
    <s v="Vila Atlântica"/>
    <s v="MATERIAL DIDÁTICO E RECREATIVO"/>
    <x v="2"/>
    <s v="Acervo Musical, Métodos de Ensino e Material Didático."/>
    <n v="422539"/>
    <n v="-59.5"/>
    <s v="Baixa de Estoque cf. Relatorio de Saidas"/>
    <m/>
  </r>
  <r>
    <s v="Maio"/>
    <d v="2023-05-11T00:00:00"/>
    <s v="Vila Atlântica"/>
    <s v="MATERIAL DIDÁTICO E RECREATIVO"/>
    <x v="2"/>
    <s v="Acervo Musical, Métodos de Ensino e Material Didático."/>
    <n v="422539"/>
    <n v="-220"/>
    <s v="Baixa de Estoque cf. Relatorio de Saidas"/>
    <m/>
  </r>
  <r>
    <s v="Junho"/>
    <d v="2023-06-12T00:00:00"/>
    <s v="Vila Atlântica"/>
    <s v="MATERIAL DIDÁTICO E RECREATIVO"/>
    <x v="2"/>
    <s v="Acervo Musical, Métodos de Ensino e Material Didático."/>
    <n v="422539"/>
    <n v="-71.77"/>
    <s v="Baixa de Estoque cf. Relatorio de Saidas"/>
    <m/>
  </r>
  <r>
    <s v="Setembro"/>
    <d v="2023-09-05T00:00:00"/>
    <s v="Vila Atlântica"/>
    <s v="MATERIAL DIDÁTICO E RECREATIVO"/>
    <x v="2"/>
    <s v="Acervo Musical, Métodos de Ensino e Material Didático."/>
    <s v="422539"/>
    <n v="-90"/>
    <s v="Baixa de Estoque cf. Relatorio de Saidas"/>
    <m/>
  </r>
  <r>
    <s v="Setembro"/>
    <d v="2023-09-05T00:00:00"/>
    <s v="Vila Atlântica"/>
    <s v="MATERIAL DIDÁTICO E RECREATIVO"/>
    <x v="2"/>
    <s v="Acervo Musical, Métodos de Ensino e Material Didático."/>
    <s v="422539"/>
    <n v="-98.1"/>
    <s v="Baixa de Estoque cf. Relatorio de Saidas"/>
    <m/>
  </r>
  <r>
    <s v="Novembro"/>
    <d v="2023-11-22T00:00:00"/>
    <s v="Vila Atlântica"/>
    <s v="MATERIAL DIDÁTICO E RECREATIVO"/>
    <x v="2"/>
    <s v="Acervo Musical, Métodos de Ensino e Material Didático."/>
    <s v="422539"/>
    <n v="-2220"/>
    <s v="Baixa de Estoque cf. Relatorio de Saidas"/>
    <m/>
  </r>
  <r>
    <s v="Dezembro"/>
    <d v="2023-12-11T00:00:00"/>
    <s v="Vila Atlântica"/>
    <s v="MATERIAL DIDÁTICO E RECREATIVO"/>
    <x v="2"/>
    <s v="Acervo Musical, Métodos de Ensino e Material Didático."/>
    <s v="422539"/>
    <n v="-98"/>
    <s v="Baixa de Estoque cf. Relatorio de Saidas"/>
    <m/>
  </r>
  <r>
    <s v="Julho"/>
    <d v="2023-07-14T00:00:00"/>
    <s v="Vila Curuça"/>
    <s v="MATERIAL DIDÁTICO E RECREATIVO"/>
    <x v="2"/>
    <s v="Acervo Musical, Métodos de Ensino e Material Didático."/>
    <n v="422539"/>
    <n v="-22.7"/>
    <s v="Baixa de Estoque cf. Relatorio de Saidas"/>
    <m/>
  </r>
  <r>
    <s v="Julho"/>
    <d v="2023-07-14T00:00:00"/>
    <s v="Vila Curuça"/>
    <s v="MATERIAL DIDÁTICO E RECREATIVO"/>
    <x v="2"/>
    <s v="Acervo Musical, Métodos de Ensino e Material Didático."/>
    <n v="422539"/>
    <n v="-48.6"/>
    <s v="Baixa de Estoque cf. Relatorio de Saidas"/>
    <m/>
  </r>
  <r>
    <s v="Julho"/>
    <d v="2023-07-14T00:00:00"/>
    <s v="Vila Curuça"/>
    <s v="MATERIAL DIDÁTICO E RECREATIVO"/>
    <x v="2"/>
    <s v="Acervo Musical, Métodos de Ensino e Material Didático."/>
    <n v="422539"/>
    <n v="-23.55"/>
    <s v="Baixa de Estoque cf. Relatorio de Saidas"/>
    <m/>
  </r>
  <r>
    <s v="Julho"/>
    <d v="2023-07-14T00:00:00"/>
    <s v="Vila Curuça"/>
    <s v="MATERIAL DIDÁTICO E RECREATIVO"/>
    <x v="2"/>
    <s v="Acervo Musical, Métodos de Ensino e Material Didático."/>
    <n v="422539"/>
    <n v="-23.6"/>
    <s v="Baixa de Estoque cf. Relatorio de Saidas"/>
    <m/>
  </r>
  <r>
    <s v="Julho"/>
    <d v="2023-07-17T00:00:00"/>
    <s v="Vila Curuça"/>
    <s v="MATERIAL DIDÁTICO E RECREATIVO"/>
    <x v="2"/>
    <s v="Acervo Musical, Métodos de Ensino e Material Didático."/>
    <n v="422539"/>
    <n v="-11.5"/>
    <s v="Baixa de Estoque cf. Relatorio de Saidas"/>
    <m/>
  </r>
  <r>
    <s v="Julho"/>
    <d v="2023-07-17T00:00:00"/>
    <s v="Vila Curuça"/>
    <s v="MATERIAL DIDÁTICO E RECREATIVO"/>
    <x v="2"/>
    <s v="Acervo Musical, Métodos de Ensino e Material Didático."/>
    <n v="422539"/>
    <n v="-32"/>
    <s v="Baixa de Estoque cf. Relatorio de Saidas"/>
    <m/>
  </r>
  <r>
    <s v="Agosto"/>
    <d v="2023-08-04T00:00:00"/>
    <s v="Vila Curuça"/>
    <s v="MATERIAL DIDÁTICO E RECREATIVO"/>
    <x v="2"/>
    <s v="Acervo Musical, Métodos de Ensino e Material Didático."/>
    <n v="422539"/>
    <n v="-23.6"/>
    <s v="Baixa de Estoque cf. Relatorio de Saidas"/>
    <m/>
  </r>
  <r>
    <s v="Outubro"/>
    <d v="2023-10-25T00:00:00"/>
    <s v="Vila Curuça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Vila Curuça"/>
    <s v="MATERIAL DIDÁTICO E RECREATIVO"/>
    <x v="2"/>
    <s v="Acervo Musical, Métodos de Ensino e Material Didático."/>
    <s v="422539"/>
    <n v="-68"/>
    <s v="Baixa de Estoque cf. Relatorio de Saidas"/>
    <m/>
  </r>
  <r>
    <s v="Outubro"/>
    <d v="2023-10-25T00:00:00"/>
    <s v="Vila Curuça"/>
    <s v="MATERIAL DIDÁTICO E RECREATIVO"/>
    <x v="2"/>
    <s v="Acervo Musical, Métodos de Ensino e Material Didático."/>
    <s v="422539"/>
    <n v="-68"/>
    <s v="Baixa de Estoque cf. Relatorio de Saidas"/>
    <m/>
  </r>
  <r>
    <s v="Novembro"/>
    <d v="2023-11-22T00:00:00"/>
    <s v="Vila Curuça"/>
    <s v="MATERIAL DIDÁTICO E RECREATIVO"/>
    <x v="2"/>
    <s v="Acervo Musical, Métodos de Ensino e Material Didático."/>
    <s v="422539"/>
    <n v="-51"/>
    <s v="Baixa de Estoque cf. Relatorio de Saidas"/>
    <m/>
  </r>
  <r>
    <s v="Dezembro"/>
    <d v="2023-12-04T00:00:00"/>
    <s v="Vila Curuça"/>
    <s v="MATERIAL DIDÁTICO E RECREATIVO"/>
    <x v="2"/>
    <s v="Acervo Musical, Métodos de Ensino e Material Didático."/>
    <s v="422539"/>
    <n v="-64"/>
    <s v="Baixa de Estoque cf. Relatorio de Saidas"/>
    <m/>
  </r>
  <r>
    <s v="Dezembro"/>
    <d v="2023-12-04T00:00:00"/>
    <s v="Vila Curuça"/>
    <s v="MATERIAL DIDÁTICO E RECREATIVO"/>
    <x v="2"/>
    <s v="Acervo Musical, Métodos de Ensino e Material Didático."/>
    <s v="422539"/>
    <n v="-64"/>
    <s v="Baixa de Estoque cf. Relatorio de Saidas"/>
    <m/>
  </r>
  <r>
    <s v="Dezembro"/>
    <d v="2023-12-11T00:00:00"/>
    <s v="Vila Curuç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1T00:00:00"/>
    <s v="Vila Curuça"/>
    <s v="MATERIAL DIDÁTICO E RECREATIVO"/>
    <x v="2"/>
    <s v="Acervo Musical, Métodos de Ensino e Material Didático."/>
    <s v="422539"/>
    <n v="-30"/>
    <s v="Baixa de Estoque cf. Relatorio de Saidas"/>
    <m/>
  </r>
  <r>
    <s v="Dezembro"/>
    <d v="2023-12-11T00:00:00"/>
    <s v="Vila Curuça"/>
    <s v="MATERIAL DIDÁTICO E RECREATIVO"/>
    <x v="2"/>
    <s v="Acervo Musical, Métodos de Ensino e Material Didático."/>
    <s v="422539"/>
    <n v="-6"/>
    <s v="Baixa de Estoque cf. Relatorio de Saidas"/>
    <m/>
  </r>
  <r>
    <s v="Outubro"/>
    <d v="2023-10-06T00:00:00"/>
    <s v="Vila do Sol"/>
    <s v="MATERIAL DIDÁTICO E RECREATIVO"/>
    <x v="2"/>
    <s v="Acervo Musical, Métodos de Ensino e Material Didático."/>
    <s v="422539"/>
    <n v="-200"/>
    <s v="Baixa de Estoque cf. Relatorio de Saidas"/>
    <m/>
  </r>
  <r>
    <s v="Outubro"/>
    <d v="2023-10-06T00:00:00"/>
    <s v="Vila do Sol"/>
    <s v="MATERIAL DIDÁTICO E RECREATIVO"/>
    <x v="2"/>
    <s v="Acervo Musical, Métodos de Ensino e Material Didático."/>
    <s v="422539"/>
    <n v="-97.59"/>
    <s v="Baixa de Estoque cf. Relatorio de Saidas"/>
    <m/>
  </r>
  <r>
    <s v="Outubro"/>
    <d v="2023-10-06T00:00:00"/>
    <s v="Vila do Sol"/>
    <s v="MATERIAL DIDÁTICO E RECREATIVO"/>
    <x v="2"/>
    <s v="Acervo Musical, Métodos de Ensino e Material Didático."/>
    <s v="422539"/>
    <n v="-26"/>
    <s v="Baixa de Estoque cf. Relatorio de Saidas"/>
    <m/>
  </r>
  <r>
    <s v="Outubro"/>
    <d v="2023-10-06T00:00:00"/>
    <s v="Vila do Sol"/>
    <s v="MATERIAL DIDÁTICO E RECREATIVO"/>
    <x v="2"/>
    <s v="Acervo Musical, Métodos de Ensino e Material Didático."/>
    <s v="422539"/>
    <n v="-24"/>
    <s v="Baixa de Estoque cf. Relatorio de Saidas"/>
    <m/>
  </r>
  <r>
    <s v="Outubro"/>
    <d v="2023-10-06T00:00:00"/>
    <s v="Vila do Sol"/>
    <s v="MATERIAL DIDÁTICO E RECREATIVO"/>
    <x v="2"/>
    <s v="Acervo Musical, Métodos de Ensino e Material Didático."/>
    <s v="422539"/>
    <n v="-10"/>
    <s v="Baixa de Estoque cf. Relatorio de Saidas"/>
    <m/>
  </r>
  <r>
    <s v="Outubro"/>
    <d v="2023-10-06T00:00:00"/>
    <s v="Vila do Sol"/>
    <s v="MATERIAL DIDÁTICO E RECREATIVO"/>
    <x v="2"/>
    <s v="Acervo Musical, Métodos de Ensino e Material Didático."/>
    <s v="422539"/>
    <n v="-25.8"/>
    <s v="Baixa de Estoque cf. Relatorio de Saidas"/>
    <m/>
  </r>
  <r>
    <s v="Outubro"/>
    <d v="2023-10-10T00:00:00"/>
    <s v="Vila do Sol"/>
    <s v="MATERIAL DIDÁTICO E RECREATIVO"/>
    <x v="2"/>
    <s v="Acervo Musical, Métodos de Ensino e Material Didático."/>
    <s v="422539"/>
    <n v="-40.15"/>
    <s v="Baixa de Estoque cf. Relatorio de Saidas"/>
    <m/>
  </r>
  <r>
    <s v="Outubro"/>
    <d v="2023-10-06T00:00:00"/>
    <s v="Vila Rubi"/>
    <s v="MATERIAL DIDÁTICO E RECREATIVO"/>
    <x v="2"/>
    <s v="Acervo Musical, Métodos de Ensino e Material Didático."/>
    <s v="422539"/>
    <n v="-200"/>
    <s v="Baixa de Estoque cf. Relatorio de Saidas"/>
    <m/>
  </r>
  <r>
    <s v="Outubro"/>
    <d v="2023-10-06T00:00:00"/>
    <s v="Vila Rubi"/>
    <s v="MATERIAL DIDÁTICO E RECREATIVO"/>
    <x v="2"/>
    <s v="Acervo Musical, Métodos de Ensino e Material Didático."/>
    <s v="422539"/>
    <n v="-25.8"/>
    <s v="Baixa de Estoque cf. Relatorio de Saidas"/>
    <m/>
  </r>
  <r>
    <s v="Outubro"/>
    <d v="2023-10-06T00:00:00"/>
    <s v="Vila Rubi"/>
    <s v="MATERIAL DIDÁTICO E RECREATIVO"/>
    <x v="2"/>
    <s v="Acervo Musical, Métodos de Ensino e Material Didático."/>
    <s v="422539"/>
    <n v="-97.58"/>
    <s v="Baixa de Estoque cf. Relatorio de Saidas"/>
    <m/>
  </r>
  <r>
    <s v="Outubro"/>
    <d v="2023-10-06T00:00:00"/>
    <s v="Vila Rubi"/>
    <s v="MATERIAL DIDÁTICO E RECREATIVO"/>
    <x v="2"/>
    <s v="Acervo Musical, Métodos de Ensino e Material Didático."/>
    <s v="422539"/>
    <n v="-26"/>
    <s v="Baixa de Estoque cf. Relatorio de Saidas"/>
    <m/>
  </r>
  <r>
    <s v="Outubro"/>
    <d v="2023-10-06T00:00:00"/>
    <s v="Vila Rubi"/>
    <s v="MATERIAL DIDÁTICO E RECREATIVO"/>
    <x v="2"/>
    <s v="Acervo Musical, Métodos de Ensino e Material Didático."/>
    <s v="422539"/>
    <n v="-24"/>
    <s v="Baixa de Estoque cf. Relatorio de Saidas"/>
    <m/>
  </r>
  <r>
    <s v="Outubro"/>
    <d v="2023-10-06T00:00:00"/>
    <s v="Vila Rubi"/>
    <s v="MATERIAL DIDÁTICO E RECREATIVO"/>
    <x v="2"/>
    <s v="Acervo Musical, Métodos de Ensino e Material Didático."/>
    <s v="422539"/>
    <n v="-10"/>
    <s v="Baixa de Estoque cf. Relatorio de Saidas"/>
    <m/>
  </r>
  <r>
    <s v="Outubro"/>
    <d v="2023-10-10T00:00:00"/>
    <s v="Vila Rubi"/>
    <s v="MATERIAL DIDÁTICO E RECREATIVO"/>
    <x v="2"/>
    <s v="Acervo Musical, Métodos de Ensino e Material Didático."/>
    <s v="422539"/>
    <n v="-40.15"/>
    <s v="Baixa de Estoque cf. Relatorio de Saidas"/>
    <m/>
  </r>
  <r>
    <s v="Outubro"/>
    <d v="2023-10-10T00:00:00"/>
    <s v="Vila Rubi"/>
    <s v="MATERIAL DIDÁTICO E RECREATIVO"/>
    <x v="2"/>
    <s v="Acervo Musical, Métodos de Ensino e Material Didático."/>
    <s v="422539"/>
    <n v="-19.420000000000002"/>
    <s v="Baixa de Estoque cf. Relatorio de Saidas"/>
    <m/>
  </r>
  <r>
    <s v="Outubro"/>
    <d v="2023-10-11T00:00:00"/>
    <s v="Zaki Narchi"/>
    <s v="MATERIAL DIDÁTICO E RECREATIVO"/>
    <x v="2"/>
    <s v="Acervo Musical, Métodos de Ensino e Material Didático."/>
    <s v="422539"/>
    <n v="-19.420000000000002"/>
    <s v="Baixa de Estoque cf. Relatorio de Saidas"/>
    <m/>
  </r>
  <r>
    <s v="Maio"/>
    <d v="2023-05-24T00:00:00"/>
    <s v="Comunicação"/>
    <s v="MATERIAL GRAFICO "/>
    <x v="5"/>
    <s v="Plano de Comunicação e Site"/>
    <n v="422557"/>
    <n v="-198"/>
    <s v="Nota fiscal N. 4383 - MPA Signs Sicronização Computadorizada  "/>
    <s v="4383 - MPA Signs Sicronização Computadorizada "/>
  </r>
  <r>
    <s v="Setembro"/>
    <d v="2023-09-06T00:00:00"/>
    <s v="Comunicação"/>
    <s v="MATERIAL GRAFICO "/>
    <x v="5"/>
    <s v="Plano de Comunicação e Site"/>
    <s v="422557"/>
    <n v="-1840"/>
    <s v="Valor Ref. NF Nº 11143 De COCKTAIL IMPRESSOS LTDA "/>
    <s v="11143_COCKTAIL IMPRESSOS LTDA"/>
  </r>
  <r>
    <s v="Outubro"/>
    <d v="2023-10-26T00:00:00"/>
    <s v="Comunicação"/>
    <s v="MATERIAL GRAFICO "/>
    <x v="5"/>
    <s v="Plano de Comunicação e Site"/>
    <n v="422557"/>
    <n v="-170"/>
    <s v="Nota fiscal N. 4544 - MPA SIGNS SINALIZACAO COMPUTADORIZADA LTDA "/>
    <s v="4544 - MPA SIGNS SINALIZACAO COMPUTADORIZADA LTDA"/>
  </r>
  <r>
    <s v="Novembro"/>
    <d v="2023-11-09T00:00:00"/>
    <s v="Comunicação"/>
    <s v="MATERIAL GRAFICO "/>
    <x v="5"/>
    <s v="Plano de Comunicação e Site"/>
    <s v="422557"/>
    <n v="-320"/>
    <s v="Nota fiscal N. 4556 - MPA SIGNS SINALIZACAO COMPUTADORIZADA LTDA "/>
    <s v="4556 - MPA SIGNS SINALIZACAO COMPUTADORIZADA LTDA"/>
  </r>
  <r>
    <s v="Junho"/>
    <d v="2023-06-15T00:00:00"/>
    <s v="Recursos Humanos"/>
    <s v="MATERIAL GRAFICO "/>
    <x v="13"/>
    <s v="Material de consumo, escritório e limpeza"/>
    <n v="422557"/>
    <n v="-3584"/>
    <s v="Valor Ref. NF Nº 857 De GS BRINDES COMERCIO DE VARIEDADES LTDA "/>
    <s v="857_GS BRINDES COMERCIO DE VARIEDADES LTDA"/>
  </r>
  <r>
    <s v="Maio"/>
    <d v="2023-05-12T00:00:00"/>
    <s v="Contabilidade"/>
    <s v="OUTRAS SAÍDAS"/>
    <x v="10"/>
    <s v="Despesas diversas (outsourcing, licenças e manutenção de softwares, plataformas digitais, afiliações, despesas administrativas, logística, etc.)"/>
    <n v="36104"/>
    <n v="1260"/>
    <s v="INTERNET BANKING nº 120523 ref. Pagto Guia GRU ( Romilson Ribeiro Mascarenhas ) - Associação Cultura "/>
    <s v="INTERNET BANKING nº 120523 ref. Pagto Guia GRU ( Romilson Ribeiro Mascarenhas ) - Associação Cultura"/>
  </r>
  <r>
    <s v="Maio"/>
    <d v="2023-05-25T00:00:00"/>
    <s v="Contabilidade"/>
    <s v="OUTRAS SAÍDAS"/>
    <x v="10"/>
    <s v="Despesas diversas (outsourcing, licenças e manutenção de softwares, plataformas digitais, afiliações, despesas administrativas, logística, etc.)"/>
    <n v="36104"/>
    <n v="460"/>
    <s v="INTERNET BANKING nº 250523 ref. Pagto Guia GRU ( Hilton Marcone ) - Associação Cultura  "/>
    <s v="INTERNET BANKING nº 250523 ref. Pagto Guia GRU ( Hilton Marcone ) - Associação Cultura "/>
  </r>
  <r>
    <s v="Abril"/>
    <d v="2023-04-14T00:00:00"/>
    <s v="Financeiro"/>
    <s v="OUTRAS SAÍDAS"/>
    <x v="10"/>
    <s v="Despesas diversas (outsourcing, licenças e manutenção de softwares, plataformas digitais, afiliações, despesas administrativas, logística, etc.)"/>
    <n v="36104"/>
    <n v="-2.91"/>
    <s v="TRANSFERÊNCIA PARA COBERTURA TARIFAS "/>
    <s v="TRANSFERÊNCIA PARA COBERTURA TARIFAS"/>
  </r>
  <r>
    <s v="Maio"/>
    <d v="2023-05-01T00:00:00"/>
    <s v="Financeiro"/>
    <s v="OUTRAS SAÍDAS"/>
    <x v="10"/>
    <s v="Despesas diversas (outsourcing, licenças e manutenção de softwares, plataformas digitais, afiliações, despesas administrativas, logística, etc.)"/>
    <n v="36104"/>
    <n v="2.91"/>
    <s v="Reclassificação do Lançamento ref. a TRANSFERÊNCIA PARA COBERTURA TARIFAS "/>
    <s v="Reclassificação do Lançamento ref. a TRANSFERÊNCIA PARA COBERTURA TARIFAS"/>
  </r>
  <r>
    <s v="Maio"/>
    <d v="2023-05-12T00:00:00"/>
    <s v="Financeiro"/>
    <s v="OUTRAS SAÍDAS"/>
    <x v="10"/>
    <s v="Despesas diversas (outsourcing, licenças e manutenção de softwares, plataformas digitais, afiliações, despesas administrativas, logística, etc.)"/>
    <n v="36104"/>
    <n v="-1260"/>
    <s v="INTERNET BANKING nº 120523 ref. Pagto Guia GRU ( Romilson Ribeiro Mascarenhas ) - Associação Cultura "/>
    <s v="INTERNET BANKING nº 120523 ref. Pagto Guia GRU ( Romilson Ribeiro Mascarenhas ) - Associação Cultura"/>
  </r>
  <r>
    <s v="Maio"/>
    <d v="2023-05-25T00:00:00"/>
    <s v="Financeiro"/>
    <s v="OUTRAS SAÍDAS"/>
    <x v="10"/>
    <s v="Despesas diversas (outsourcing, licenças e manutenção de softwares, plataformas digitais, afiliações, despesas administrativas, logística, etc.)"/>
    <n v="36104"/>
    <n v="-460"/>
    <s v="INTERNET BANKING nº 250523 ref. Pagto Guia GRU ( Hilton Marcone ) - Associação Cultura  "/>
    <s v="INTERNET BANKING nº 250523 ref. Pagto Guia GRU ( Hilton Marcone ) - Associação Cultura "/>
  </r>
  <r>
    <s v="Julho"/>
    <d v="2023-07-04T00:00:00"/>
    <s v="Financeiro"/>
    <s v="OUTRAS SAÍDAS"/>
    <x v="10"/>
    <s v="Despesas diversas (outsourcing, licenças e manutenção de softwares, plataformas digitais, afiliações, despesas administrativas, logística, etc.)"/>
    <n v="36104"/>
    <n v="-300"/>
    <s v="INTERNET BANKING nº 040723 ref. Pagto Guia GRU ( Ruy Cordeiro Lopes ) - Associação Cultura  "/>
    <s v="INTERNET BANKING nº 040723 ref. Pagto Guia GRU ( Ruy Cordeiro Lopes ) - Associação Cultura "/>
  </r>
  <r>
    <s v="Julho"/>
    <d v="2023-07-04T00:00:00"/>
    <s v="Financeiro"/>
    <s v="OUTRAS SAÍDAS"/>
    <x v="10"/>
    <s v="Despesas diversas (outsourcing, licenças e manutenção de softwares, plataformas digitais, afiliações, despesas administrativas, logística, etc.)"/>
    <n v="36104"/>
    <n v="300"/>
    <s v="Transferência para pagto Guia GRU ( Ruy Cordeiro Lopes ) - Associação Cultura  "/>
    <s v="Transferência para pagto Guia GRU ( Ruy Cordeiro Lopes ) - Associação Cultura "/>
  </r>
  <r>
    <s v="Dezembro"/>
    <d v="2023-12-27T00:00:00"/>
    <s v="Folha De Pagamento"/>
    <s v="OUTRAS SAÍDAS"/>
    <x v="10"/>
    <s v="Despesas diversas (outsourcing, licenças e manutenção de softwares, plataformas digitais, afiliações, despesas administrativas, logística, etc.)"/>
    <s v="36104"/>
    <n v="-32665.31"/>
    <s v="Devolução de parte de Reembolso de salarios e encargops do mês de Agosto/2023 dos Professores que foram custeados com Recursos da Lei Rouanet( Dados para pagamento: Banco do Brasil AG: 1911-9 C/C 9497-8) "/>
    <s v="Devolução de parte de Reembolso de salarios e encargops do mês de Agosto/2023 dos Professores que foram custeados com Recursos da Lei Rouanet( Dados para pagamento: Banco do Brasil AG: 1911-9 C/C 9497-8)"/>
  </r>
  <r>
    <s v="Dezembro"/>
    <d v="2023-12-27T00:00:00"/>
    <s v="Folha De Pagamento"/>
    <s v="OUTRAS SAÍDAS"/>
    <x v="0"/>
    <s v="Área Fim"/>
    <s v="36104"/>
    <n v="32665.31"/>
    <s v="Devolução de parte de Reembolso de salarios e encargops do mês de Agosto/2023 dos Professores que foram custeados com Recursos da Lei Rouanet( Dados para pagamento: Banco do Brasil AG: 1911-9 C/C 9497-8) "/>
    <s v="Devolução de parte de Reembolso de salarios e encargops do mês de Agosto/2023 dos Professores que foram custeados com Recursos da Lei Rouanet( Dados para pagamento: Banco do Brasil AG: 1911-9 C/C 9497-8)"/>
  </r>
  <r>
    <s v="Abril"/>
    <d v="2023-04-28T00:00:00"/>
    <s v="Financeiro"/>
    <s v="PEDÁGIO E ESTACIONAMENTO"/>
    <x v="10"/>
    <s v="Despesas diversas (outsourcing, licenças e manutenção de softwares, plataformas digitais, afiliações, despesas administrativas, logística, etc.)"/>
    <n v="422528"/>
    <n v="-321.64999999999998"/>
    <s v="Baixa referente a Fundo Fixo 03/2023 "/>
    <s v="Baixa referente a Fundo Fixo 03/2023"/>
  </r>
  <r>
    <s v="Julho"/>
    <d v="2023-07-31T00:00:00"/>
    <s v="Financeiro"/>
    <s v="PEDÁGIO E ESTACIONAMENTO"/>
    <x v="10"/>
    <s v="Despesas diversas (outsourcing, licenças e manutenção de softwares, plataformas digitais, afiliações, despesas administrativas, logística, etc.)"/>
    <n v="422528"/>
    <n v="-361.25"/>
    <s v="Baixa referente a Fundo Fixo dos meses 05, 06 e 07/2023 "/>
    <s v="Baixa referente a Fundo Fixo dos meses 05, 06 e 07/2023"/>
  </r>
  <r>
    <s v="Dezembro"/>
    <d v="2023-12-27T00:00:00"/>
    <s v="Financeiro"/>
    <s v="PEDÁGIO E ESTACIONAMENTO"/>
    <x v="10"/>
    <s v="Despesas diversas (outsourcing, licenças e manutenção de softwares, plataformas digitais, afiliações, despesas administrativas, logística, etc.)"/>
    <s v="422528"/>
    <n v="-95.35"/>
    <s v="Baixa referente a Fundo Fixo do mês 07/2023 "/>
    <s v="Baixa referente a Fundo Fixo do mês 07/2023"/>
  </r>
  <r>
    <s v="Janeiro"/>
    <d v="2023-01-31T00:00:00"/>
    <s v="Folha De Pagamento"/>
    <s v="PIS S/ SALARIO - AREA MEIO"/>
    <x v="1"/>
    <s v="Área Meio"/>
    <n v="421164"/>
    <n v="-1798.67"/>
    <s v="Provisão de PIS S/Salário conf Folha de Pagto Area Meio Rateio Ref Janeiro 2023 "/>
    <s v="Provisão de PIS S/Salário conf Folha de Pagto Area Meio Rateio Ref Janeiro 2023"/>
  </r>
  <r>
    <s v="Fevereiro"/>
    <d v="2023-02-28T00:00:00"/>
    <s v="Folha De Pagamento"/>
    <s v="PIS S/ SALARIO - AREA MEIO"/>
    <x v="1"/>
    <s v="Área Meio"/>
    <n v="421164"/>
    <n v="-1937.64"/>
    <s v="Provisão de PIS S/Salário conf Folha de Pagto Area Meio Rateio Ref Fevereiro 2023 "/>
    <s v="Provisão de PIS S/Salário conf Folha de Pagto Area Meio Rateio Ref Fevereiro 2023"/>
  </r>
  <r>
    <s v="Fevereiro"/>
    <d v="2023-02-28T00:00:00"/>
    <s v="Folha De Pagamento"/>
    <s v="PIS S/ SALARIO - AREA MEIO"/>
    <x v="1"/>
    <s v="Área Meio"/>
    <n v="421164"/>
    <n v="277.5"/>
    <s v="Reversão - Transferencia de apropriação do PIS  s/Férias Area Meio (Rateio) - 01/2023 "/>
    <s v="Reversão - Transferencia de apropriação do PIS  s/Férias Area Meio (Rateio) - 01/2023"/>
  </r>
  <r>
    <s v="Março"/>
    <d v="2023-03-31T00:00:00"/>
    <s v="Folha De Pagamento"/>
    <s v="PIS S/ SALARIO - AREA MEIO"/>
    <x v="1"/>
    <s v="Área Meio"/>
    <n v="421164"/>
    <n v="-1820.44"/>
    <s v="Provisão de PIS S/Salário conf Folha de Pagto Area Meio Rateio Ref março-2023 "/>
    <s v="Provisão de PIS S/Salário conf Folha de Pagto Area Meio Rateio Ref março-2023"/>
  </r>
  <r>
    <s v="Abril"/>
    <d v="2023-04-30T00:00:00"/>
    <s v="Folha De Pagamento"/>
    <s v="PIS S/ SALARIO - AREA MEIO"/>
    <x v="1"/>
    <s v="Área Meio"/>
    <n v="421164"/>
    <n v="-1820.89"/>
    <s v="Provisão de PIS S/Salário conf Folha de Pagto Area Meio Rateio Ref abril-2023 "/>
    <s v="Provisão de PIS S/Salário conf Folha de Pagto Area Meio Rateio Ref abril-2023"/>
  </r>
  <r>
    <s v="Maio"/>
    <d v="2023-05-31T00:00:00"/>
    <s v="Folha De Pagamento"/>
    <s v="PIS S/ SALARIO - AREA MEIO"/>
    <x v="1"/>
    <s v="Área Meio"/>
    <n v="421164"/>
    <n v="-2006.64"/>
    <s v="Provisão de PIS S/Salário conf Folha de Pagto Area Meio Rateio Ref maio-2023 "/>
    <s v="Provisão de PIS S/Salário conf Folha de Pagto Area Meio Rateio Ref maio-2023"/>
  </r>
  <r>
    <s v="Junho"/>
    <d v="2023-06-30T00:00:00"/>
    <s v="Folha De Pagamento"/>
    <s v="PIS S/ SALARIO - AREA MEIO"/>
    <x v="1"/>
    <s v="Área Meio"/>
    <n v="421164"/>
    <n v="-1829.17"/>
    <s v="Provisão de PIS S/Salário conf Folha de Pagto Area Meio Rateio Ref  junho-2023 "/>
    <s v="Provisão de PIS S/Salário conf Folha de Pagto Area Meio Rateio Ref  junho-2023"/>
  </r>
  <r>
    <s v="Julho"/>
    <d v="2023-07-31T00:00:00"/>
    <s v="Folha De Pagamento"/>
    <s v="PIS S/ SALARIO - AREA MEIO"/>
    <x v="1"/>
    <s v="Área Meio"/>
    <n v="421164"/>
    <n v="-1507.56"/>
    <s v="Provisão de PIS S/Salário conf Folha de Pagto Area Meio Rateio Ref  julho-2023 "/>
    <s v="Provisão de PIS S/Salário conf Folha de Pagto Area Meio Rateio Ref  julho-2023"/>
  </r>
  <r>
    <s v="Agosto"/>
    <d v="2023-08-31T00:00:00"/>
    <s v="Folha De Pagamento"/>
    <s v="PIS S/ SALARIO - AREA MEIO"/>
    <x v="1"/>
    <s v="Área Meio"/>
    <n v="421164"/>
    <n v="-1597.13"/>
    <s v="Provisão de PIS S/Salário conf Folha de Pagto Area Meio Rateio Ref Agosto-2023 "/>
    <s v="Provisão de PIS S/Salário conf Folha de Pagto Area Meio Rateio Ref Agosto-2023"/>
  </r>
  <r>
    <s v="Setembro"/>
    <d v="2023-09-30T00:00:00"/>
    <s v="Folha De Pagamento"/>
    <s v="PIS S/ SALARIO - AREA MEIO"/>
    <x v="1"/>
    <s v="Área Meio"/>
    <s v="421164"/>
    <n v="-1713.43"/>
    <s v="Provisão de PIS S/Salário conf Folha de Pagto Area Meio Rateio Ref Setembro-2023 "/>
    <s v="Provisão de PIS S/Salário conf Folha de Pagto Area Meio Rateio Ref Setembro-2023"/>
  </r>
  <r>
    <s v="Outubro"/>
    <d v="2023-10-31T00:00:00"/>
    <s v="Folha De Pagamento"/>
    <s v="PIS S/ SALARIO - AREA MEIO"/>
    <x v="1"/>
    <s v="Área Meio"/>
    <s v="421164"/>
    <n v="-1935.7"/>
    <s v="Provisão de PIS S/Salário conf Folha de Pagto Area Meio Rateio Ref Outubro-2023 "/>
    <s v="Provisão de PIS S/Salário conf Folha de Pagto Area Meio Rateio Ref Outubro-2023"/>
  </r>
  <r>
    <s v="Novembro"/>
    <d v="2023-11-30T00:00:00"/>
    <s v="Folha De Pagamento"/>
    <s v="PIS S/ SALARIO - AREA MEIO"/>
    <x v="1"/>
    <s v="Área Meio"/>
    <s v="421164"/>
    <n v="-1660.3"/>
    <s v="Provisão de PIS S/Salário conf Folha de Pagto Area Meio Rateio Ref Novembro-2023 "/>
    <s v="Provisão de PIS S/Salário conf Folha de Pagto Area Meio Rateio Ref Novembro-2023"/>
  </r>
  <r>
    <s v="Dezembro"/>
    <d v="2023-12-31T00:00:00"/>
    <s v="Folha De Pagamento"/>
    <s v="PIS S/ SALARIO - AREA MEIO"/>
    <x v="1"/>
    <s v="Área Meio"/>
    <s v="421164"/>
    <n v="-1500.19"/>
    <s v="Provisão de PIS S/Salário conf Folha de Pagto Area Meio Rateio Ref Dezembro-2023 "/>
    <s v="Provisão de PIS S/Salário conf Folha de Pagto Area Meio Rateio Ref Dezembro-2023"/>
  </r>
  <r>
    <s v="Janeiro"/>
    <d v="2023-01-31T00:00:00"/>
    <s v="Folha De Pagamento"/>
    <s v="PIS S/13º SALÁRIOS - AREA FIM"/>
    <x v="0"/>
    <s v="Área Fim"/>
    <n v="29334"/>
    <n v="-888.48"/>
    <s v="Valor Referente Provisão PIS s/13º Salário Area Fim - 01/2023 "/>
    <s v="Valor Referente Provisão PIS s/13º Salário Area Fim - 01/2023"/>
  </r>
  <r>
    <s v="Janeiro"/>
    <d v="2023-01-31T00:00:00"/>
    <s v="Folha De Pagamento"/>
    <s v="PIS S/13º SALÁRIOS - AREA FIM"/>
    <x v="0"/>
    <s v="Área Fim"/>
    <n v="29334"/>
    <n v="-31.92"/>
    <s v="Valor Referente Provisão PIS s/13º Salário Area Fim Rateio - 01/2023 "/>
    <s v="Valor Referente Provisão PIS s/13º Salário Area Fim Rateio - 01/2023"/>
  </r>
  <r>
    <s v="Fevereiro"/>
    <d v="2023-02-28T00:00:00"/>
    <s v="Folha De Pagamento"/>
    <s v="PIS S/13º SALÁRIOS - AREA FIM"/>
    <x v="0"/>
    <s v="Área Fim"/>
    <n v="29334"/>
    <n v="-996.14"/>
    <s v="Valor Referente Provisão PIS s/13º Salário Area Fim ref fevereiro-23 "/>
    <s v="Valor Referente Provisão PIS s/13º Salário Area Fim ref fevereiro-23"/>
  </r>
  <r>
    <s v="Fevereiro"/>
    <d v="2023-02-28T00:00:00"/>
    <s v="Folha De Pagamento"/>
    <s v="PIS S/13º SALÁRIOS - AREA FIM"/>
    <x v="0"/>
    <s v="Área Fim"/>
    <n v="29334"/>
    <n v="-31.92"/>
    <s v="Valor Referente Provisão PIS s/13º Salário Area Fim Rateio ref fevereiro-23 "/>
    <s v="Valor Referente Provisão PIS s/13º Salário Area Fim Rateio ref fevereiro-23"/>
  </r>
  <r>
    <s v="Março"/>
    <d v="2023-03-31T00:00:00"/>
    <s v="Folha De Pagamento"/>
    <s v="PIS S/13º SALÁRIOS - AREA FIM"/>
    <x v="0"/>
    <s v="Área Fim"/>
    <n v="29334"/>
    <n v="-743.67"/>
    <s v="Valor Referente Provisão PIS s/13º Salário Area Fim ref março-23 "/>
    <s v="Valor Referente Provisão PIS s/13º Salário Area Fim ref março-23"/>
  </r>
  <r>
    <s v="Março"/>
    <d v="2023-03-31T00:00:00"/>
    <s v="Folha De Pagamento"/>
    <s v="PIS S/13º SALÁRIOS - AREA FIM"/>
    <x v="0"/>
    <s v="Área Fim"/>
    <n v="29334"/>
    <n v="-31.92"/>
    <s v="Valor Referente Provisão PIS s/13º Salário Area Fim Rateio ref março-23 "/>
    <s v="Valor Referente Provisão PIS s/13º Salário Area Fim Rateio ref março-23"/>
  </r>
  <r>
    <s v="Abril"/>
    <d v="2023-04-30T00:00:00"/>
    <s v="Folha De Pagamento"/>
    <s v="PIS S/13º SALÁRIOS - AREA FIM"/>
    <x v="0"/>
    <s v="Área Fim"/>
    <n v="29334"/>
    <n v="-815.61"/>
    <s v="Valor Referente Provisão PIS s/13º Salário Area Fim ref abril-23 "/>
    <s v="Valor Referente Provisão PIS s/13º Salário Area Fim ref abril-23"/>
  </r>
  <r>
    <s v="Abril"/>
    <d v="2023-04-30T00:00:00"/>
    <s v="Folha De Pagamento"/>
    <s v="PIS S/13º SALÁRIOS - AREA FIM"/>
    <x v="0"/>
    <s v="Área Fim"/>
    <n v="29334"/>
    <n v="-31.92"/>
    <s v="Valor Referente Provisão PIS s/13º Salário Area Fim Rateio ref abril-23 "/>
    <s v="Valor Referente Provisão PIS s/13º Salário Area Fim Rateio ref abril-23"/>
  </r>
  <r>
    <s v="Maio"/>
    <d v="2023-05-31T00:00:00"/>
    <s v="Folha De Pagamento"/>
    <s v="PIS S/13º SALÁRIOS - AREA FIM"/>
    <x v="0"/>
    <s v="Área Fim"/>
    <n v="29334"/>
    <n v="-1123.19"/>
    <s v="Valor Referente Provisão PIS s/13º Salário Area Fim ref maio-23 "/>
    <s v="Valor Referente Provisão PIS s/13º Salário Area Fim ref maio-23"/>
  </r>
  <r>
    <s v="Maio"/>
    <d v="2023-05-31T00:00:00"/>
    <s v="Folha De Pagamento"/>
    <s v="PIS S/13º SALÁRIOS - AREA FIM"/>
    <x v="0"/>
    <s v="Área Fim"/>
    <n v="29334"/>
    <n v="-44.66"/>
    <s v="Valor Referente Provisão PIS s/13º Salário Area Fim Rateio ref abril-23 "/>
    <s v="Valor Referente Provisão PIS s/13º Salário Area Fim Rateio ref abril-23"/>
  </r>
  <r>
    <s v="Junho"/>
    <d v="2023-06-30T00:00:00"/>
    <s v="Folha De Pagamento"/>
    <s v="PIS S/13º SALÁRIOS - AREA FIM"/>
    <x v="0"/>
    <s v="Área Fim"/>
    <n v="29334"/>
    <n v="-1282"/>
    <s v="Valor Referente Provisão PIS s/13º Salário Area Fim ref junho-2023 "/>
    <s v="Valor Referente Provisão PIS s/13º Salário Area Fim ref junho-2023"/>
  </r>
  <r>
    <s v="Junho"/>
    <d v="2023-06-30T00:00:00"/>
    <s v="Folha De Pagamento"/>
    <s v="PIS S/13º SALÁRIOS - AREA FIM"/>
    <x v="0"/>
    <s v="Área Fim"/>
    <n v="29334"/>
    <n v="-34.47"/>
    <s v="Valor Referente Provisão PIS s/13º Salário Area Fim Rateio ref junho-2023 "/>
    <s v="Valor Referente Provisão PIS s/13º Salário Area Fim Rateio ref junho-2023"/>
  </r>
  <r>
    <s v="Julho"/>
    <d v="2023-07-31T00:00:00"/>
    <s v="Folha De Pagamento"/>
    <s v="PIS S/13º SALÁRIOS - AREA FIM"/>
    <x v="0"/>
    <s v="Área Fim"/>
    <n v="29334"/>
    <n v="-513.86"/>
    <s v="Valor Referente Provisão PIS s/13º Salário Area Fim ref julho-2023 "/>
    <s v="Valor Referente Provisão PIS s/13º Salário Area Fim ref julho-2023"/>
  </r>
  <r>
    <s v="Julho"/>
    <d v="2023-07-31T00:00:00"/>
    <s v="Folha De Pagamento"/>
    <s v="PIS S/13º SALÁRIOS - AREA FIM"/>
    <x v="0"/>
    <s v="Área Fim"/>
    <n v="29334"/>
    <n v="-34.47"/>
    <s v="Valor Referente Provisão PIS s/13º Salário Area Fim Rateio ref julho-2023 "/>
    <s v="Valor Referente Provisão PIS s/13º Salário Area Fim Rateio ref julho-2023"/>
  </r>
  <r>
    <s v="Agosto"/>
    <d v="2023-08-31T00:00:00"/>
    <s v="Folha De Pagamento"/>
    <s v="PIS S/13º SALÁRIOS - AREA FIM"/>
    <x v="0"/>
    <s v="Área Fim"/>
    <n v="29334"/>
    <n v="-888.8"/>
    <s v="Valor Referente Provisão PIS s/13º Salário Area Fim ref Agosto-2023 "/>
    <s v="Valor Referente Provisão PIS s/13º Salário Area Fim ref Agosto-2023"/>
  </r>
  <r>
    <s v="Agosto"/>
    <d v="2023-08-31T00:00:00"/>
    <s v="Folha De Pagamento"/>
    <s v="PIS S/13º SALÁRIOS - AREA FIM"/>
    <x v="0"/>
    <s v="Área Fim"/>
    <n v="29334"/>
    <n v="-130.47999999999999"/>
    <s v="Valor Referente Provisão PIS s/13º Salário Area Fim Rateio ref Agosto-2023 "/>
    <s v="Valor Referente Provisão PIS s/13º Salário Area Fim Rateio ref Agosto-2023"/>
  </r>
  <r>
    <s v="Setembro"/>
    <d v="2023-09-30T00:00:00"/>
    <s v="Folha De Pagamento"/>
    <s v="PIS S/13º SALÁRIOS - AREA FIM"/>
    <x v="0"/>
    <s v="Área Fim"/>
    <s v="29334"/>
    <n v="-862.22"/>
    <s v="Valor Referente Provisão PIS s/13º Salário Area Fim ref Setembro-2023 "/>
    <s v="Valor Referente Provisão PIS s/13º Salário Area Fim ref Setembro-2023"/>
  </r>
  <r>
    <s v="Setembro"/>
    <d v="2023-09-30T00:00:00"/>
    <s v="Folha De Pagamento"/>
    <s v="PIS S/13º SALÁRIOS - AREA FIM"/>
    <x v="0"/>
    <s v="Área Fim"/>
    <s v="29334"/>
    <n v="61.54"/>
    <s v="Valor Referente Provisão PIS s/13º Salário Area Fim Rateio ref Setembro-2023 "/>
    <s v="Valor Referente Provisão PIS s/13º Salário Area Fim Rateio ref Setembro-2023"/>
  </r>
  <r>
    <s v="Setembro"/>
    <d v="2023-09-30T00:00:00"/>
    <s v="Folha De Pagamento"/>
    <s v="PIS S/13º SALÁRIOS - AREA FIM"/>
    <x v="0"/>
    <s v="Área Fim"/>
    <s v="29334"/>
    <n v="-1318.91"/>
    <s v="Valor Referente Provisão PIS s/13º Salário Area Fim ref Setembro-2023 "/>
    <s v="Valor Referente Provisão PIS s/13º Salário Area Fim ref Setembro-2023"/>
  </r>
  <r>
    <s v="Outubro"/>
    <d v="2023-10-31T00:00:00"/>
    <s v="Folha De Pagamento"/>
    <s v="PIS S/13º SALÁRIOS - AREA FIM"/>
    <x v="0"/>
    <s v="Área Fim"/>
    <s v="29334"/>
    <n v="-1027.8399999999999"/>
    <s v="Valor Referente Provisão PIS s/13º Salário Area Fim ref Outubro-2023 "/>
    <s v="Valor Referente Provisão PIS s/13º Salário Area Fim ref Outubro-2023"/>
  </r>
  <r>
    <s v="Outubro"/>
    <d v="2023-10-31T00:00:00"/>
    <s v="Folha De Pagamento"/>
    <s v="PIS S/13º SALÁRIOS - AREA FIM"/>
    <x v="0"/>
    <s v="Área Fim"/>
    <s v="29334"/>
    <n v="-34.47"/>
    <s v="Valor Referente Provisão PIS s/13º Salário Area Fim Rateio ref Outubro-2023 "/>
    <s v="Valor Referente Provisão PIS s/13º Salário Area Fim Rateio ref Outubro-2023"/>
  </r>
  <r>
    <s v="Novembro"/>
    <d v="2023-11-30T00:00:00"/>
    <s v="Folha De Pagamento"/>
    <s v="PIS S/13º SALÁRIOS - AREA FIM"/>
    <x v="0"/>
    <s v="Área Fim"/>
    <s v="29334"/>
    <n v="-322.61"/>
    <s v="Valor Referente Provisão PIS s/13º Salário Area Fim Novembro-2023 "/>
    <s v="Valor Referente Provisão PIS s/13º Salário Area Fim Novembro-2023"/>
  </r>
  <r>
    <s v="Novembro"/>
    <d v="2023-11-30T00:00:00"/>
    <s v="Folha De Pagamento"/>
    <s v="PIS S/13º SALÁRIOS - AREA FIM"/>
    <x v="0"/>
    <s v="Área Fim"/>
    <s v="29334"/>
    <n v="-34.47"/>
    <s v="Valor Referente Provisão PIS s/13º Salário Area Fim Rateio Novembro-2023 "/>
    <s v="Valor Referente Provisão PIS s/13º Salário Area Fim Rateio Novembro-2023"/>
  </r>
  <r>
    <s v="Dezembro"/>
    <d v="2023-12-31T00:00:00"/>
    <s v="Folha De Pagamento"/>
    <s v="PIS S/13º SALÁRIOS - AREA FIM"/>
    <x v="0"/>
    <s v="Área Fim"/>
    <s v="29334"/>
    <n v="-1420.29"/>
    <s v="Valor Referente Provisão PIS s/13º Salário Area Fim ref Dezembro-2023 "/>
    <s v="Valor Referente Provisão PIS s/13º Salário Area Fim ref Dezembro-2023"/>
  </r>
  <r>
    <s v="Dezembro"/>
    <d v="2023-12-31T00:00:00"/>
    <s v="Folha De Pagamento"/>
    <s v="PIS S/13º SALÁRIOS - AREA FIM"/>
    <x v="0"/>
    <s v="Área Fim"/>
    <s v="29334"/>
    <n v="-34.47"/>
    <s v="Valor Referente Provisão PIS s/13º Salário Area Fim Rateio ref Dezembro-2023 "/>
    <s v="Valor Referente Provisão PIS s/13º Salário Area Fim Rateio ref Dezembro-2023"/>
  </r>
  <r>
    <s v="Janeiro"/>
    <d v="2023-01-31T00:00:00"/>
    <s v="Folha De Pagamento"/>
    <s v="PIS S/13º SALÁRIOS - AREA MEIO"/>
    <x v="1"/>
    <s v="Área Meio"/>
    <n v="29328"/>
    <n v="-144.80000000000001"/>
    <s v="Valor Referente Provisão PIS s/13º Salário Area Meio Rateio - 01/2023 "/>
    <s v="Valor Referente Provisão PIS s/13º Salário Area Meio Rateio - 01/2023"/>
  </r>
  <r>
    <s v="Fevereiro"/>
    <d v="2023-02-28T00:00:00"/>
    <s v="Folha De Pagamento"/>
    <s v="PIS S/13º SALÁRIOS - AREA MEIO"/>
    <x v="1"/>
    <s v="Área Meio"/>
    <n v="29328"/>
    <n v="-158.49"/>
    <s v="Valor Referente Provisão PIS s/13º Salário Area Meio Rateio ref fevereiro-23 "/>
    <s v="Valor Referente Provisão PIS s/13º Salário Area Meio Rateio ref fevereiro-23"/>
  </r>
  <r>
    <s v="Março"/>
    <d v="2023-03-31T00:00:00"/>
    <s v="Folha De Pagamento"/>
    <s v="PIS S/13º SALÁRIOS - AREA MEIO"/>
    <x v="1"/>
    <s v="Área Meio"/>
    <n v="29328"/>
    <n v="-144.81"/>
    <s v="Valor Referente Provisão PIS s/13º Salário Area Meio Rateio ref março-23 "/>
    <s v="Valor Referente Provisão PIS s/13º Salário Area Meio Rateio ref março-23"/>
  </r>
  <r>
    <s v="Abril"/>
    <d v="2023-04-30T00:00:00"/>
    <s v="Folha De Pagamento"/>
    <s v="PIS S/13º SALÁRIOS - AREA MEIO"/>
    <x v="1"/>
    <s v="Área Meio"/>
    <n v="29328"/>
    <n v="-114.44"/>
    <s v="Valor Referente Provisão PIS s/13º Salário Area Meio Rateio ref abril-23 "/>
    <s v="Valor Referente Provisão PIS s/13º Salário Area Meio Rateio ref abril-23"/>
  </r>
  <r>
    <s v="Maio"/>
    <d v="2023-05-31T00:00:00"/>
    <s v="Folha De Pagamento"/>
    <s v="PIS S/13º SALÁRIOS - AREA MEIO"/>
    <x v="1"/>
    <s v="Área Meio"/>
    <n v="29328"/>
    <n v="-201.63"/>
    <s v="Valor Referente Provisão PIS s/13º Salário Area Meio Rateio ref maio-23 "/>
    <s v="Valor Referente Provisão PIS s/13º Salário Area Meio Rateio ref maio-23"/>
  </r>
  <r>
    <s v="Junho"/>
    <d v="2023-06-30T00:00:00"/>
    <s v="Folha De Pagamento"/>
    <s v="PIS S/13º SALÁRIOS - AREA MEIO"/>
    <x v="1"/>
    <s v="Área Meio"/>
    <n v="29328"/>
    <n v="-157.19999999999999"/>
    <s v="Valor Referente Provisão PIS s/13º Salário Area Meio Rateio ref junho-2023 "/>
    <s v="Valor Referente Provisão PIS s/13º Salário Area Meio Rateio ref junho-2023"/>
  </r>
  <r>
    <s v="Julho"/>
    <d v="2023-07-31T00:00:00"/>
    <s v="Folha De Pagamento"/>
    <s v="PIS S/13º SALÁRIOS - AREA MEIO"/>
    <x v="1"/>
    <s v="Área Meio"/>
    <n v="29328"/>
    <n v="-115.39"/>
    <s v="Valor Referente Provisão PIS s/13º Salário Area Meio Rateio ref julho-2023 "/>
    <s v="Valor Referente Provisão PIS s/13º Salário Area Meio Rateio ref julho-2023"/>
  </r>
  <r>
    <s v="Agosto"/>
    <d v="2023-08-31T00:00:00"/>
    <s v="Folha De Pagamento"/>
    <s v="PIS S/13º SALÁRIOS - AREA MEIO"/>
    <x v="1"/>
    <s v="Área Meio"/>
    <n v="29328"/>
    <n v="-113.76"/>
    <s v="Valor Referente Provisão PIS s/13º Salário Area Meio Rateio ref Agosto-2023 "/>
    <s v="Valor Referente Provisão PIS s/13º Salário Area Meio Rateio ref Agosto-2023"/>
  </r>
  <r>
    <s v="Setembro"/>
    <d v="2023-09-30T00:00:00"/>
    <s v="Folha De Pagamento"/>
    <s v="PIS S/13º SALÁRIOS - AREA MEIO"/>
    <x v="1"/>
    <s v="Área Meio"/>
    <s v="29328"/>
    <n v="-138.4"/>
    <s v="Valor Referente Provisão PIS s/13º Salário Area Meio Rateio ref Setembro-2023 "/>
    <s v="Valor Referente Provisão PIS s/13º Salário Area Meio Rateio ref Setembro-2023"/>
  </r>
  <r>
    <s v="Outubro"/>
    <d v="2023-10-31T00:00:00"/>
    <s v="Folha De Pagamento"/>
    <s v="PIS S/13º SALÁRIOS - AREA MEIO"/>
    <x v="1"/>
    <s v="Área Meio"/>
    <s v="29328"/>
    <n v="-141.63999999999999"/>
    <s v="Valor Referente Provisão PIS s/13º Salário Area Meio Rateio ref Outubro-2023 "/>
    <s v="Valor Referente Provisão PIS s/13º Salário Area Meio Rateio ref Outubro-2023"/>
  </r>
  <r>
    <s v="Novembro"/>
    <d v="2023-11-30T00:00:00"/>
    <s v="Folha De Pagamento"/>
    <s v="PIS S/13º SALÁRIOS - AREA MEIO"/>
    <x v="1"/>
    <s v="Área Meio"/>
    <s v="29328"/>
    <n v="22.25"/>
    <s v="Valor Referente Provisão PIS s/13º Salário Area Meio Rateio Novembro-2023 "/>
    <s v="Valor Referente Provisão PIS s/13º Salário Area Meio Rateio Novembro-2023"/>
  </r>
  <r>
    <s v="Dezembro"/>
    <d v="2023-12-31T00:00:00"/>
    <s v="Folha De Pagamento"/>
    <s v="PIS S/13º SALÁRIOS - AREA MEIO"/>
    <x v="1"/>
    <s v="Área Meio"/>
    <s v="29328"/>
    <n v="-200.53"/>
    <s v="Valor Referente Provisão PIS s/13º Salário Area Meio Rateio ref Dezembro-2023 "/>
    <s v="Valor Referente Provisão PIS s/13º Salário Area Meio Rateio ref Dezembro-2023"/>
  </r>
  <r>
    <s v="Janeiro"/>
    <d v="2023-01-31T00:00:00"/>
    <s v="Folha De Pagamento"/>
    <s v="PIS S/FERIAS - AREA FIM"/>
    <x v="0"/>
    <s v="Área Fim"/>
    <n v="421114"/>
    <n v="-1063.1300000000001"/>
    <s v="Valor Referente Provisão PIS s/Férias Area Fim - 01/2023 "/>
    <s v="Valor Referente Provisão PIS s/Férias Area Fim - 01/2023"/>
  </r>
  <r>
    <s v="Janeiro"/>
    <d v="2023-01-31T00:00:00"/>
    <s v="Folha De Pagamento"/>
    <s v="PIS S/FERIAS - AREA FIM"/>
    <x v="0"/>
    <s v="Área Fim"/>
    <n v="421114"/>
    <n v="-228.86"/>
    <s v="Valor Referente Provisão PIS s/Férias Area Fim Rateio - 01/2023 "/>
    <s v="Valor Referente Provisão PIS s/Férias Area Fim Rateio - 01/2023"/>
  </r>
  <r>
    <s v="Fevereiro"/>
    <d v="2023-02-28T00:00:00"/>
    <s v="Folha De Pagamento"/>
    <s v="PIS S/FERIAS - AREA FIM"/>
    <x v="0"/>
    <s v="Área Fim"/>
    <n v="421114"/>
    <n v="-1382.08"/>
    <s v="Valor Referente Provisão PIS s/Férias Area Fim ref fevereiro-23 "/>
    <s v="Valor Referente Provisão PIS s/Férias Area Fim ref fevereiro-23"/>
  </r>
  <r>
    <s v="Fevereiro"/>
    <d v="2023-02-28T00:00:00"/>
    <s v="Folha De Pagamento"/>
    <s v="PIS S/FERIAS - AREA FIM"/>
    <x v="0"/>
    <s v="Área Fim"/>
    <n v="421114"/>
    <n v="143.75"/>
    <s v="Valor Referente Provisão PIS s/Férias Area Fim Rateio ref fevereiro-23 "/>
    <s v="Valor Referente Provisão PIS s/Férias Area Fim Rateio ref fevereiro-23"/>
  </r>
  <r>
    <s v="Fevereiro"/>
    <d v="2023-02-28T00:00:00"/>
    <s v="Folha De Pagamento"/>
    <s v="PIS S/FERIAS - AREA FIM"/>
    <x v="0"/>
    <s v="Área Fim"/>
    <n v="421114"/>
    <n v="271.25"/>
    <s v="Transferencia valor Referente Provisão PIS s/Férias Area Fim ref fevereiro-23 "/>
    <s v="Transferencia valor Referente Provisão PIS s/Férias Area Fim ref fevereiro-23"/>
  </r>
  <r>
    <s v="Março"/>
    <d v="2023-03-31T00:00:00"/>
    <s v="Folha De Pagamento"/>
    <s v="PIS S/FERIAS - AREA FIM"/>
    <x v="0"/>
    <s v="Área Fim"/>
    <n v="421114"/>
    <n v="-1001.71"/>
    <s v="Valor Referente Provisão PIS s/Férias Area Fim ref março-23 "/>
    <s v="Valor Referente Provisão PIS s/Férias Area Fim ref março-23"/>
  </r>
  <r>
    <s v="Março"/>
    <d v="2023-03-31T00:00:00"/>
    <s v="Folha De Pagamento"/>
    <s v="PIS S/FERIAS - AREA FIM"/>
    <x v="0"/>
    <s v="Área Fim"/>
    <n v="421114"/>
    <n v="-42.56"/>
    <s v="Valor Referente Provisão PIS s/Férias Area Fim Rateio ref março-23 "/>
    <s v="Valor Referente Provisão PIS s/Férias Area Fim Rateio ref março-23"/>
  </r>
  <r>
    <s v="Março"/>
    <d v="2023-03-31T00:00:00"/>
    <s v="Folha De Pagamento"/>
    <s v="PIS S/FERIAS - AREA FIM"/>
    <x v="0"/>
    <s v="Área Fim"/>
    <n v="421114"/>
    <n v="433.35"/>
    <s v="Transferencia valor Referente Provisão PIS s/Férias Area Fim ref março-23 "/>
    <s v="Transferencia valor Referente Provisão PIS s/Férias Area Fim ref março-23"/>
  </r>
  <r>
    <s v="Março"/>
    <d v="2023-03-31T00:00:00"/>
    <s v="Folha De Pagamento"/>
    <s v="PIS S/FERIAS - AREA FIM"/>
    <x v="0"/>
    <s v="Área Fim"/>
    <n v="421114"/>
    <n v="44.36"/>
    <s v="Transferencia valor Referente Provisão PIS s/Férias Area Fim (rateio) ref março-23 "/>
    <s v="Transferencia valor Referente Provisão PIS s/Férias Area Fim (rateio) ref março-23"/>
  </r>
  <r>
    <s v="Março"/>
    <d v="2023-03-31T00:00:00"/>
    <s v="Folha De Pagamento"/>
    <s v="PIS S/FERIAS - AREA FIM"/>
    <x v="0"/>
    <s v="Área Fim"/>
    <n v="421114"/>
    <n v="181.2"/>
    <s v="Transferencia valor Referente Provisão PIS s/Férias Area Meio (rateio) ref março-23 "/>
    <s v="Transferencia valor Referente Provisão PIS s/Férias Area Meio (rateio) ref março-23"/>
  </r>
  <r>
    <s v="Abril"/>
    <d v="2023-04-30T00:00:00"/>
    <s v="Folha De Pagamento"/>
    <s v="PIS S/FERIAS - AREA FIM"/>
    <x v="0"/>
    <s v="Área Fim"/>
    <n v="421114"/>
    <n v="-1203.48"/>
    <s v="Valor Referente Provisão PIS s/Férias Area Fim ref abril-23 "/>
    <s v="Valor Referente Provisão PIS s/Férias Area Fim ref abril-23"/>
  </r>
  <r>
    <s v="Abril"/>
    <d v="2023-04-30T00:00:00"/>
    <s v="Folha De Pagamento"/>
    <s v="PIS S/FERIAS - AREA FIM"/>
    <x v="0"/>
    <s v="Área Fim"/>
    <n v="421114"/>
    <n v="3.9"/>
    <s v="Valor Referente Provisão PIS s/Férias Area Fim Rateio ref abril-23 "/>
    <s v="Valor Referente Provisão PIS s/Férias Area Fim Rateio ref abril-23"/>
  </r>
  <r>
    <s v="Abril"/>
    <d v="2023-04-30T00:00:00"/>
    <s v="Folha De Pagamento"/>
    <s v="PIS S/FERIAS - AREA FIM"/>
    <x v="0"/>
    <s v="Área Fim"/>
    <n v="421114"/>
    <n v="795.74"/>
    <s v="Transferencia valor Referente Provisão PIS s/Férias Area Fim ref abril-23 "/>
    <s v="Transferencia valor Referente Provisão PIS s/Férias Area Fim ref abril-23"/>
  </r>
  <r>
    <s v="Abril"/>
    <d v="2023-04-30T00:00:00"/>
    <s v="Folha De Pagamento"/>
    <s v="PIS S/FERIAS - AREA FIM"/>
    <x v="0"/>
    <s v="Área Fim"/>
    <n v="421114"/>
    <n v="501.39"/>
    <s v="Transferencia valor Referente Provisão PIS s/Férias Area Meio (rateio) ref abril-23 "/>
    <s v="Transferencia valor Referente Provisão PIS s/Férias Area Meio (rateio) ref abril-23"/>
  </r>
  <r>
    <s v="Maio"/>
    <d v="2023-05-31T00:00:00"/>
    <s v="Folha De Pagamento"/>
    <s v="PIS S/FERIAS - AREA FIM"/>
    <x v="0"/>
    <s v="Área Fim"/>
    <n v="421114"/>
    <n v="-1801.11"/>
    <s v="Valor Referente Provisão PIS s/Férias Area Fim ref abril-23 "/>
    <s v="Valor Referente Provisão PIS s/Férias Area Fim ref abril-23"/>
  </r>
  <r>
    <s v="Maio"/>
    <d v="2023-05-31T00:00:00"/>
    <s v="Folha De Pagamento"/>
    <s v="PIS S/FERIAS - AREA FIM"/>
    <x v="0"/>
    <s v="Área Fim"/>
    <n v="421114"/>
    <n v="-94.98"/>
    <s v="Valor Referente Provisão PIS s/Férias Area Fim Rateio ref maio-23 "/>
    <s v="Valor Referente Provisão PIS s/Férias Area Fim Rateio ref maio-23"/>
  </r>
  <r>
    <s v="Junho"/>
    <d v="2023-06-30T00:00:00"/>
    <s v="Folha De Pagamento"/>
    <s v="PIS S/FERIAS - AREA FIM"/>
    <x v="0"/>
    <s v="Área Fim"/>
    <n v="421114"/>
    <n v="-1050.53"/>
    <s v="Valor Referente Provisão PIS s/Férias Area Fim ref junho-2023 "/>
    <s v="Valor Referente Provisão PIS s/Férias Area Fim ref junho-2023"/>
  </r>
  <r>
    <s v="Junho"/>
    <d v="2023-06-30T00:00:00"/>
    <s v="Folha De Pagamento"/>
    <s v="PIS S/FERIAS - AREA FIM"/>
    <x v="0"/>
    <s v="Área Fim"/>
    <n v="421114"/>
    <n v="-45.96"/>
    <s v="Valor Referente Provisão PIS s/Férias Area Fim Rateio ref junho-2023 "/>
    <s v="Valor Referente Provisão PIS s/Férias Area Fim Rateio ref junho-2023"/>
  </r>
  <r>
    <s v="Julho"/>
    <d v="2023-07-31T00:00:00"/>
    <s v="Folha De Pagamento"/>
    <s v="PIS S/FERIAS - AREA FIM"/>
    <x v="0"/>
    <s v="Área Fim"/>
    <n v="421114"/>
    <n v="-1302.02"/>
    <s v="Valor Referente Provisão PIS s/Férias Area Fim ref julho-2023 "/>
    <s v="Valor Referente Provisão PIS s/Férias Area Fim ref julho-2023"/>
  </r>
  <r>
    <s v="Julho"/>
    <d v="2023-07-31T00:00:00"/>
    <s v="Folha De Pagamento"/>
    <s v="PIS S/FERIAS - AREA FIM"/>
    <x v="0"/>
    <s v="Área Fim"/>
    <n v="421114"/>
    <n v="-45.95"/>
    <s v="Valor Referente Provisão PIS s/Férias Area Fim Rateio ref julho-2023 "/>
    <s v="Valor Referente Provisão PIS s/Férias Area Fim Rateio ref julho-2023"/>
  </r>
  <r>
    <s v="Agosto"/>
    <d v="2023-08-31T00:00:00"/>
    <s v="Folha De Pagamento"/>
    <s v="PIS S/FERIAS - AREA FIM"/>
    <x v="0"/>
    <s v="Área Fim"/>
    <n v="421114"/>
    <n v="-1265.45"/>
    <s v="Valor Referente Provisão PIS s/Férias Area Fim ref Agosto-2023 "/>
    <s v="Valor Referente Provisão PIS s/Férias Area Fim ref Agosto-2023"/>
  </r>
  <r>
    <s v="Agosto"/>
    <d v="2023-08-31T00:00:00"/>
    <s v="Folha De Pagamento"/>
    <s v="PIS S/FERIAS - AREA FIM"/>
    <x v="0"/>
    <s v="Área Fim"/>
    <n v="421114"/>
    <n v="-45.95"/>
    <s v="Valor Referente Provisão PIS s/Férias Area Fim Rateio ref Agosto-2023 "/>
    <s v="Valor Referente Provisão PIS s/Férias Area Fim Rateio ref Agosto-2023"/>
  </r>
  <r>
    <s v="Setembro"/>
    <d v="2023-09-30T00:00:00"/>
    <s v="Folha De Pagamento"/>
    <s v="PIS S/FERIAS - AREA FIM"/>
    <x v="0"/>
    <s v="Área Fim"/>
    <s v="421114"/>
    <n v="-45.96"/>
    <s v="Valor Referente Provisão PIS s/Férias Area Fim Rateio ref Setembro-2023 "/>
    <s v="Valor Referente Provisão PIS s/Férias Area Fim Rateio ref Setembro-2023"/>
  </r>
  <r>
    <s v="Outubro"/>
    <d v="2023-10-31T00:00:00"/>
    <s v="Folha De Pagamento"/>
    <s v="PIS S/FERIAS - AREA FIM"/>
    <x v="0"/>
    <s v="Área Fim"/>
    <s v="421114"/>
    <n v="-1473.27"/>
    <s v="Valor Referente Provisão PIS s/Férias Area Fim ref Outubro-2023 "/>
    <s v="Valor Referente Provisão PIS s/Férias Area Fim ref Outubro-2023"/>
  </r>
  <r>
    <s v="Outubro"/>
    <d v="2023-10-31T00:00:00"/>
    <s v="Folha De Pagamento"/>
    <s v="PIS S/FERIAS - AREA FIM"/>
    <x v="0"/>
    <s v="Área Fim"/>
    <s v="421114"/>
    <n v="-45.96"/>
    <s v="Valor Referente Provisão PIS s/Férias Area Fim Rateio ref Outubro-2023 "/>
    <s v="Valor Referente Provisão PIS s/Férias Area Fim Rateio ref Outubro-2023"/>
  </r>
  <r>
    <s v="Novembro"/>
    <d v="2023-11-30T00:00:00"/>
    <s v="Folha De Pagamento"/>
    <s v="PIS S/FERIAS - AREA FIM"/>
    <x v="0"/>
    <s v="Área Fim"/>
    <s v="421114"/>
    <n v="-1096.3599999999999"/>
    <s v="Valor Referente Provisão PIS s/Férias Area Fim Novembro-2023 "/>
    <s v="Valor Referente Provisão PIS s/Férias Area Fim Novembro-2023"/>
  </r>
  <r>
    <s v="Novembro"/>
    <d v="2023-11-30T00:00:00"/>
    <s v="Folha De Pagamento"/>
    <s v="PIS S/FERIAS - AREA FIM"/>
    <x v="0"/>
    <s v="Área Fim"/>
    <s v="421114"/>
    <n v="-45.94"/>
    <s v="Valor Referente Provisão PIS s/Férias Area Fim Rateio Novembro-2023 "/>
    <s v="Valor Referente Provisão PIS s/Férias Area Fim Rateio Novembro-2023"/>
  </r>
  <r>
    <s v="Dezembro"/>
    <d v="2023-12-31T00:00:00"/>
    <s v="Folha De Pagamento"/>
    <s v="PIS S/FERIAS - AREA FIM"/>
    <x v="0"/>
    <s v="Área Fim"/>
    <s v="421114"/>
    <n v="-1434.6"/>
    <s v="Valor Referente Provisão PIS s/Férias Area Fim ref Dezembro-2023 "/>
    <s v="Valor Referente Provisão PIS s/Férias Area Fim ref Dezembro-2023"/>
  </r>
  <r>
    <s v="Dezembro"/>
    <d v="2023-12-31T00:00:00"/>
    <s v="Folha De Pagamento"/>
    <s v="PIS S/FERIAS - AREA FIM"/>
    <x v="0"/>
    <s v="Área Fim"/>
    <s v="421114"/>
    <n v="-60.29"/>
    <s v="Valor Referente Provisão PIS s/Férias Area Fim Rateio ref Dezembro-2023 "/>
    <s v="Valor Referente Provisão PIS s/Férias Area Fim Rateio ref Dezembro-2023"/>
  </r>
  <r>
    <s v="Janeiro"/>
    <d v="2023-01-31T00:00:00"/>
    <s v="Folha De Pagamento"/>
    <s v="PIS S/FERIAS - AREA MEIO"/>
    <x v="1"/>
    <s v="Área Meio"/>
    <n v="421106"/>
    <n v="-167.2"/>
    <s v="Valor Referente Provisão PIS s/Férias Area Meio Rateio - 01/2023 "/>
    <s v="Valor Referente Provisão PIS s/Férias Area Meio Rateio - 01/2023"/>
  </r>
  <r>
    <s v="Fevereiro"/>
    <d v="2023-02-28T00:00:00"/>
    <s v="Folha De Pagamento"/>
    <s v="PIS S/FERIAS - AREA MEIO"/>
    <x v="1"/>
    <s v="Área Meio"/>
    <n v="421106"/>
    <n v="-204.52"/>
    <s v="Valor Referente Provisão PIS s/Férias Area Meio Rateio ref fevereiro-23 "/>
    <s v="Valor Referente Provisão PIS s/Férias Area Meio Rateio ref fevereiro-23"/>
  </r>
  <r>
    <s v="Fevereiro"/>
    <d v="2023-02-28T00:00:00"/>
    <s v="Folha De Pagamento"/>
    <s v="PIS S/FERIAS - AREA MEIO"/>
    <x v="1"/>
    <s v="Área Meio"/>
    <n v="421106"/>
    <n v="64.38"/>
    <s v="Transferencia valor Referente Provisão PIS s/Férias Area Meio Rateio ref fevereiro-23 "/>
    <s v="Transferencia valor Referente Provisão PIS s/Férias Area Meio Rateio ref fevereiro-23"/>
  </r>
  <r>
    <s v="Março"/>
    <d v="2023-03-31T00:00:00"/>
    <s v="Folha De Pagamento"/>
    <s v="PIS S/FERIAS - AREA MEIO"/>
    <x v="1"/>
    <s v="Área Meio"/>
    <n v="421106"/>
    <n v="-233.82"/>
    <s v="Valor Referente Provisão PIS s/Férias Area Meio Rateio ref março-23 "/>
    <s v="Valor Referente Provisão PIS s/Férias Area Meio Rateio ref março-23"/>
  </r>
  <r>
    <s v="Abril"/>
    <d v="2023-04-30T00:00:00"/>
    <s v="Folha De Pagamento"/>
    <s v="PIS S/FERIAS - AREA MEIO"/>
    <x v="1"/>
    <s v="Área Meio"/>
    <n v="421106"/>
    <n v="-156.91999999999999"/>
    <s v="Valor Referente Provisão PIS s/Férias Area Meio Rateio ref abril-23 "/>
    <s v="Valor Referente Provisão PIS s/Férias Area Meio Rateio ref abril-23"/>
  </r>
  <r>
    <s v="Maio"/>
    <d v="2023-05-31T00:00:00"/>
    <s v="Folha De Pagamento"/>
    <s v="PIS S/FERIAS - AREA MEIO"/>
    <x v="1"/>
    <s v="Área Meio"/>
    <n v="421106"/>
    <n v="-446.14"/>
    <s v="Valor Referente Provisão PIS s/Férias Area Meio Rateio ref abril-23 "/>
    <s v="Valor Referente Provisão PIS s/Férias Area Meio Rateio ref abril-23"/>
  </r>
  <r>
    <s v="Junho"/>
    <d v="2023-06-30T00:00:00"/>
    <s v="Folha De Pagamento"/>
    <s v="PIS S/FERIAS - AREA MEIO"/>
    <x v="1"/>
    <s v="Área Meio"/>
    <n v="421106"/>
    <n v="-226.02"/>
    <s v="Valor Referente Provisão PIS s/Férias Area Meio Rateio ref junho-2023 "/>
    <s v="Valor Referente Provisão PIS s/Férias Area Meio Rateio ref junho-2023"/>
  </r>
  <r>
    <s v="Julho"/>
    <d v="2023-07-31T00:00:00"/>
    <s v="Folha De Pagamento"/>
    <s v="PIS S/FERIAS - AREA MEIO"/>
    <x v="1"/>
    <s v="Área Meio"/>
    <n v="421106"/>
    <n v="-135.69999999999999"/>
    <s v="Valor Referente Provisão PIS s/Férias Area Meio Rateio ref julho-2023 "/>
    <s v="Valor Referente Provisão PIS s/Férias Area Meio Rateio ref julho-2023"/>
  </r>
  <r>
    <s v="Agosto"/>
    <d v="2023-08-31T00:00:00"/>
    <s v="Folha De Pagamento"/>
    <s v="PIS S/FERIAS - AREA MEIO"/>
    <x v="1"/>
    <s v="Área Meio"/>
    <n v="421106"/>
    <n v="-219.22"/>
    <s v="Valor Referente Provisão PIS s/Férias Area Meio Rateio ref Agosto-2023 "/>
    <s v="Valor Referente Provisão PIS s/Férias Area Meio Rateio ref Agosto-2023"/>
  </r>
  <r>
    <s v="Setembro"/>
    <d v="2023-09-30T00:00:00"/>
    <s v="Folha De Pagamento"/>
    <s v="PIS S/FERIAS - AREA MEIO"/>
    <x v="1"/>
    <s v="Área Meio"/>
    <s v="421106"/>
    <n v="-197.92"/>
    <s v="Valor Referente Provisão PIS s/Férias Area Meio Rateio ref Setembro-2023 "/>
    <s v="Valor Referente Provisão PIS s/Férias Area Meio Rateio ref Setembro-2023"/>
  </r>
  <r>
    <s v="Outubro"/>
    <d v="2023-10-31T00:00:00"/>
    <s v="Folha De Pagamento"/>
    <s v="PIS S/FERIAS - AREA MEIO"/>
    <x v="1"/>
    <s v="Área Meio"/>
    <s v="421106"/>
    <n v="-121.85"/>
    <s v="Valor Referente Provisão PIS s/Férias Area Meio Rateio ref Outubro-2023 "/>
    <s v="Valor Referente Provisão PIS s/Férias Area Meio Rateio ref Outubro-2023"/>
  </r>
  <r>
    <s v="Novembro"/>
    <d v="2023-11-30T00:00:00"/>
    <s v="Folha De Pagamento"/>
    <s v="PIS S/FERIAS - AREA MEIO"/>
    <x v="1"/>
    <s v="Área Meio"/>
    <s v="421106"/>
    <n v="-198.53"/>
    <s v="Valor Referente Provisão PIS s/Férias Area Meio Rateio Novembro-2023 "/>
    <s v="Valor Referente Provisão PIS s/Férias Area Meio Rateio Novembro-2023"/>
  </r>
  <r>
    <s v="Dezembro"/>
    <d v="2023-12-31T00:00:00"/>
    <s v="Folha De Pagamento"/>
    <s v="PIS S/FERIAS - AREA MEIO"/>
    <x v="1"/>
    <s v="Área Meio"/>
    <s v="421106"/>
    <n v="-264.32"/>
    <s v="Valor Referente Provisão PIS s/Férias Area Meio Rateio ref Dezembro-2023 "/>
    <s v="Valor Referente Provisão PIS s/Férias Area Meio Rateio ref Dezembro-2023"/>
  </r>
  <r>
    <s v="Janeiro"/>
    <d v="2023-01-31T00:00:00"/>
    <s v="Folha De Pagamento"/>
    <s v="PIS S/SALARIOS - AREA FIM"/>
    <x v="0"/>
    <s v="Área Fim"/>
    <n v="421165"/>
    <n v="-12300.8"/>
    <s v="Provisão de PIS S/Salário conf Folha de Pagto Area Fim Ref Janeiro 2023 "/>
    <s v="Provisão de PIS S/Salário conf Folha de Pagto Area Fim Ref Janeiro 2023"/>
  </r>
  <r>
    <s v="Janeiro"/>
    <d v="2023-01-31T00:00:00"/>
    <s v="Folha De Pagamento"/>
    <s v="PIS S/SALARIOS - AREA FIM"/>
    <x v="0"/>
    <s v="Área Fim"/>
    <n v="421165"/>
    <n v="-401.73"/>
    <s v="Provisão de PIS S/Salário conf Folha de Pagto Area Fim Rateio Ref Janeiro 2023 "/>
    <s v="Provisão de PIS S/Salário conf Folha de Pagto Area Fim Rateio Ref Janeiro 2023"/>
  </r>
  <r>
    <s v="Fevereiro"/>
    <d v="2023-02-28T00:00:00"/>
    <s v="Folha De Pagamento"/>
    <s v="PIS S/SALARIOS - AREA FIM"/>
    <x v="0"/>
    <s v="Área Fim"/>
    <n v="421165"/>
    <n v="-10928.15"/>
    <s v="Provisão de PIS S/Salário conf Folha de Pagto Area Fim Ref Fevereiro 2023 "/>
    <s v="Provisão de PIS S/Salário conf Folha de Pagto Area Fim Ref Fevereiro 2023"/>
  </r>
  <r>
    <s v="Fevereiro"/>
    <d v="2023-02-28T00:00:00"/>
    <s v="Folha De Pagamento"/>
    <s v="PIS S/SALARIOS - AREA FIM"/>
    <x v="0"/>
    <s v="Área Fim"/>
    <n v="421165"/>
    <n v="-383.02"/>
    <s v="Provisão de PIS S/Salário conf Folha de Pagto Area Fim Rateio Ref Fevereiro 2023 "/>
    <s v="Provisão de PIS S/Salário conf Folha de Pagto Area Fim Rateio Ref Fevereiro 2023"/>
  </r>
  <r>
    <s v="Fevereiro"/>
    <d v="2023-02-28T00:00:00"/>
    <s v="Folha De Pagamento"/>
    <s v="PIS S/SALARIOS - AREA FIM"/>
    <x v="0"/>
    <s v="Área Fim"/>
    <n v="421165"/>
    <n v="6335.32"/>
    <s v="Reversão - Transferencia de apropriação do PIS  s/Férias Area Fim - 01/2023 "/>
    <s v="Reversão - Transferencia de apropriação do PIS  s/Férias Area Fim - 01/2023"/>
  </r>
  <r>
    <s v="Fevereiro"/>
    <d v="2023-02-28T00:00:00"/>
    <s v="Folha De Pagamento"/>
    <s v="PIS S/SALARIOS - AREA FIM"/>
    <x v="0"/>
    <s v="Área Fim"/>
    <n v="421165"/>
    <n v="74.84"/>
    <s v="Reversão - Transferencia de apropriação do PIS  s/Férias Area Fim (Rateio) - 01/2023 "/>
    <s v="Reversão - Transferencia de apropriação do PIS  s/Férias Area Fim (Rateio) - 01/2023"/>
  </r>
  <r>
    <s v="Março"/>
    <d v="2023-03-31T00:00:00"/>
    <s v="Folha De Pagamento"/>
    <s v="PIS S/SALARIOS - AREA FIM"/>
    <x v="0"/>
    <s v="Área Fim"/>
    <n v="421165"/>
    <n v="-11186.01"/>
    <s v="Provisão de PIS S/Salário conf Folha de Pagto Area Fim Ref março-2023 "/>
    <s v="Provisão de PIS S/Salário conf Folha de Pagto Area Fim Ref março-2023"/>
  </r>
  <r>
    <s v="Março"/>
    <d v="2023-03-31T00:00:00"/>
    <s v="Folha De Pagamento"/>
    <s v="PIS S/SALARIOS - AREA FIM"/>
    <x v="0"/>
    <s v="Área Fim"/>
    <n v="421165"/>
    <n v="-383.02"/>
    <s v="Provisão de PIS S/Salário conf Folha de Pagto Area Fim Rateio Ref março-2023 "/>
    <s v="Provisão de PIS S/Salário conf Folha de Pagto Area Fim Rateio Ref março-2023"/>
  </r>
  <r>
    <s v="Abril"/>
    <d v="2023-04-30T00:00:00"/>
    <s v="Folha De Pagamento"/>
    <s v="PIS S/SALARIOS - AREA FIM"/>
    <x v="0"/>
    <s v="Área Fim"/>
    <n v="421165"/>
    <n v="-11042.66"/>
    <s v="Provisão de PIS S/Salário conf Folha de Pagto Area Fim Ref abril-2023 "/>
    <s v="Provisão de PIS S/Salário conf Folha de Pagto Area Fim Ref abril-2023"/>
  </r>
  <r>
    <s v="Abril"/>
    <d v="2023-04-30T00:00:00"/>
    <s v="Folha De Pagamento"/>
    <s v="PIS S/SALARIOS - AREA FIM"/>
    <x v="0"/>
    <s v="Área Fim"/>
    <n v="421165"/>
    <n v="-404.03"/>
    <s v="Provisão de PIS S/Salário conf Folha de Pagto Area Fim Rateio Ref abril-2023 "/>
    <s v="Provisão de PIS S/Salário conf Folha de Pagto Area Fim Rateio Ref abril-2023"/>
  </r>
  <r>
    <s v="Maio"/>
    <d v="2023-05-31T00:00:00"/>
    <s v="Folha De Pagamento"/>
    <s v="PIS S/SALARIOS - AREA FIM"/>
    <x v="0"/>
    <s v="Área Fim"/>
    <n v="421165"/>
    <n v="-12559.47"/>
    <s v="Provisão de PIS S/Salário conf Folha de Pagto Area Fim Ref maio-2023 "/>
    <s v="Provisão de PIS S/Salário conf Folha de Pagto Area Fim Ref maio-2023"/>
  </r>
  <r>
    <s v="Maio"/>
    <d v="2023-05-31T00:00:00"/>
    <s v="Folha De Pagamento"/>
    <s v="PIS S/SALARIOS - AREA FIM"/>
    <x v="0"/>
    <s v="Área Fim"/>
    <n v="421165"/>
    <n v="-457.14"/>
    <s v="Provisão de PIS S/Salário conf Folha de Pagto Area Fim Rateio Ref maio-2023 "/>
    <s v="Provisão de PIS S/Salário conf Folha de Pagto Area Fim Rateio Ref maio-2023"/>
  </r>
  <r>
    <s v="Junho"/>
    <d v="2023-06-30T00:00:00"/>
    <s v="Folha De Pagamento"/>
    <s v="PIS S/SALARIOS - AREA FIM"/>
    <x v="0"/>
    <s v="Área Fim"/>
    <n v="421165"/>
    <n v="-11256.09"/>
    <s v="Provisão de PIS S/Salário conf Folha de Pagto Area Fim Ref junho-2023 "/>
    <s v="Provisão de PIS S/Salário conf Folha de Pagto Area Fim Ref junho-2023"/>
  </r>
  <r>
    <s v="Junho"/>
    <d v="2023-06-30T00:00:00"/>
    <s v="Folha De Pagamento"/>
    <s v="PIS S/SALARIOS - AREA FIM"/>
    <x v="0"/>
    <s v="Área Fim"/>
    <n v="421165"/>
    <n v="-413.59"/>
    <s v="Provisão de PIS S/Salário conf Folha de Pagto Area Fim Rateio Ref  junho-2023 "/>
    <s v="Provisão de PIS S/Salário conf Folha de Pagto Area Fim Rateio Ref  junho-2023"/>
  </r>
  <r>
    <s v="Julho"/>
    <d v="2023-07-31T00:00:00"/>
    <s v="Folha De Pagamento"/>
    <s v="PIS S/SALARIOS - AREA FIM"/>
    <x v="0"/>
    <s v="Área Fim"/>
    <n v="421165"/>
    <n v="-11306.38"/>
    <s v="Provisão de PIS S/Salário conf Folha de Pagto Area Fim Ref julho-2023 "/>
    <s v="Provisão de PIS S/Salário conf Folha de Pagto Area Fim Ref julho-2023"/>
  </r>
  <r>
    <s v="Julho"/>
    <d v="2023-07-31T00:00:00"/>
    <s v="Folha De Pagamento"/>
    <s v="PIS S/SALARIOS - AREA FIM"/>
    <x v="0"/>
    <s v="Área Fim"/>
    <n v="421165"/>
    <n v="-413.59"/>
    <s v="Provisão de PIS S/Salário conf Folha de Pagto Area Fim Rateio Ref  julho-2023 "/>
    <s v="Provisão de PIS S/Salário conf Folha de Pagto Area Fim Rateio Ref  julho-2023"/>
  </r>
  <r>
    <s v="Agosto"/>
    <d v="2023-08-31T00:00:00"/>
    <s v="Folha De Pagamento"/>
    <s v="PIS S/SALARIOS - AREA FIM"/>
    <x v="0"/>
    <s v="Área Fim"/>
    <n v="421165"/>
    <n v="-11368.56"/>
    <s v="Provisão de PIS S/Salário conf Folha de Pagto Area Fim Ref Agosto-2023 "/>
    <s v="Provisão de PIS S/Salário conf Folha de Pagto Area Fim Ref Agosto-2023"/>
  </r>
  <r>
    <s v="Agosto"/>
    <d v="2023-08-31T00:00:00"/>
    <s v="Folha De Pagamento"/>
    <s v="PIS S/SALARIOS - AREA FIM"/>
    <x v="0"/>
    <s v="Área Fim"/>
    <n v="421165"/>
    <n v="-378.56"/>
    <s v="Provisão de PIS S/Salário conf Folha de Pagto Area Fim Rateio Ref Agosto-2023 "/>
    <s v="Provisão de PIS S/Salário conf Folha de Pagto Area Fim Rateio Ref Agosto-2023"/>
  </r>
  <r>
    <s v="Setembro"/>
    <d v="2023-09-30T00:00:00"/>
    <s v="Folha De Pagamento"/>
    <s v="PIS S/SALARIOS - AREA FIM"/>
    <x v="0"/>
    <s v="Área Fim"/>
    <s v="421165"/>
    <n v="-11044.84"/>
    <s v="Provisão de PIS S/Salário conf Folha de Pagto Area Fim Ref Setembro-2023 "/>
    <s v="Provisão de PIS S/Salário conf Folha de Pagto Area Fim Ref Setembro-2023"/>
  </r>
  <r>
    <s v="Setembro"/>
    <d v="2023-09-30T00:00:00"/>
    <s v="Folha De Pagamento"/>
    <s v="PIS S/SALARIOS - AREA FIM"/>
    <x v="0"/>
    <s v="Área Fim"/>
    <s v="421165"/>
    <n v="-407.02"/>
    <s v="Provisão de PIS S/Salário conf Folha de Pagto Area Fim Rateio Ref Setembro-2023 "/>
    <s v="Provisão de PIS S/Salário conf Folha de Pagto Area Fim Rateio Ref Setembro-2023"/>
  </r>
  <r>
    <s v="Outubro"/>
    <d v="2023-10-31T00:00:00"/>
    <s v="Folha De Pagamento"/>
    <s v="PIS S/SALARIOS - AREA FIM"/>
    <x v="0"/>
    <s v="Área Fim"/>
    <s v="421165"/>
    <n v="-12704.06"/>
    <s v="Provisão de PIS S/Salário conf Folha de Pagto Area Fim Ref Outubro-2023 "/>
    <s v="Provisão de PIS S/Salário conf Folha de Pagto Area Fim Ref Outubro-2023"/>
  </r>
  <r>
    <s v="Outubro"/>
    <d v="2023-10-31T00:00:00"/>
    <s v="Folha De Pagamento"/>
    <s v="PIS S/SALARIOS - AREA FIM"/>
    <x v="0"/>
    <s v="Área Fim"/>
    <s v="421165"/>
    <n v="-455.56"/>
    <s v="Provisão de PIS S/Salário conf Folha de Pagto Area Fim Rateio Ref Outubro-2023 "/>
    <s v="Provisão de PIS S/Salário conf Folha de Pagto Area Fim Rateio Ref Outubro-2023"/>
  </r>
  <r>
    <s v="Novembro"/>
    <d v="2023-11-30T00:00:00"/>
    <s v="Folha De Pagamento"/>
    <s v="PIS S/SALARIOS - AREA FIM"/>
    <x v="0"/>
    <s v="Área Fim"/>
    <s v="421165"/>
    <n v="-11227.73"/>
    <s v="Provisão de PIS S/Salário conf Folha de Pagto Area Fim Ref Novembro-2023 "/>
    <s v="Provisão de PIS S/Salário conf Folha de Pagto Area Fim Ref Novembro-2023"/>
  </r>
  <r>
    <s v="Novembro"/>
    <d v="2023-11-30T00:00:00"/>
    <s v="Folha De Pagamento"/>
    <s v="PIS S/SALARIOS - AREA FIM"/>
    <x v="0"/>
    <s v="Área Fim"/>
    <s v="421165"/>
    <n v="-263.32"/>
    <s v="Provisão de PIS S/Salário conf Folha de Pagto Area Fim Rateio Ref Novembro-2023 "/>
    <s v="Provisão de PIS S/Salário conf Folha de Pagto Area Fim Rateio Ref Novembro-2023"/>
  </r>
  <r>
    <s v="Dezembro"/>
    <d v="2023-12-31T00:00:00"/>
    <s v="Folha De Pagamento"/>
    <s v="PIS S/SALARIOS - AREA FIM"/>
    <x v="0"/>
    <s v="Área Fim"/>
    <s v="421165"/>
    <n v="-6892.5"/>
    <s v="Provisão de PIS S/Salário conf Folha de Pagto Area Fim Ref Dezembro-2023 "/>
    <s v="Provisão de PIS S/Salário conf Folha de Pagto Area Fim Ref Dezembro-2023"/>
  </r>
  <r>
    <s v="Dezembro"/>
    <d v="2023-12-31T00:00:00"/>
    <s v="Folha De Pagamento"/>
    <s v="PIS S/SALARIOS - AREA FIM"/>
    <x v="0"/>
    <s v="Área Fim"/>
    <s v="421165"/>
    <n v="-325.8"/>
    <s v="Provisão de PIS S/Salário conf Folha de Pagto Area Fim Rateio Ref Dezembro-2023 "/>
    <s v="Provisão de PIS S/Salário conf Folha de Pagto Area Fim Rateio Ref Dezembro-2023"/>
  </r>
  <r>
    <s v="Janeiro"/>
    <d v="2023-01-02T00:00:00"/>
    <s v="Folha De Pagamento"/>
    <s v="PLANO ODONTOLOGICO - AREA FIM"/>
    <x v="0"/>
    <s v="Área Fim"/>
    <n v="421136"/>
    <n v="95.45"/>
    <s v="Complemento - Desc. Plano Odontologico conf Folha de Pagto Area Fim Rateio Ref Novembro 2022 "/>
    <s v="Complemento - Desc. Plano Odontologico conf Folha de Pagto Area Fim Rateio Ref Novembro 2022"/>
  </r>
  <r>
    <s v="Janeiro"/>
    <d v="2023-01-31T00:00:00"/>
    <s v="Folha De Pagamento"/>
    <s v="PLANO ODONTOLOGICO - AREA FIM"/>
    <x v="0"/>
    <s v="Área Fim"/>
    <n v="421136"/>
    <n v="5241.2299999999996"/>
    <s v="Desc. Plano Odontologico conf Folha de Pagto Area Fim Ref Janeiro 2023 "/>
    <s v="Desc. Plano Odontologico conf Folha de Pagto Area Fim Ref Janeiro 2023"/>
  </r>
  <r>
    <s v="Janeiro"/>
    <d v="2023-01-31T00:00:00"/>
    <s v="Folha De Pagamento"/>
    <s v="PLANO ODONTOLOGICO - AREA FIM"/>
    <x v="0"/>
    <s v="Área Fim"/>
    <n v="421136"/>
    <n v="72.790000000000006"/>
    <s v="Desc. Plano Odontologico conf Folha de Pagto Area Fim Rateio Ref Janeiro 2023 "/>
    <s v="Desc. Plano Odontologico conf Folha de Pagto Area Fim Rateio Ref Janeiro 2023"/>
  </r>
  <r>
    <s v="Janeiro"/>
    <d v="2023-01-31T00:00:00"/>
    <s v="Folha De Pagamento"/>
    <s v="PLANO ODONTOLOGICO - AREA FIM"/>
    <x v="0"/>
    <s v="Área Fim"/>
    <n v="421136"/>
    <n v="-5241.2299999999996"/>
    <s v="Desc. Plano Odontologico conf Folha de Pagto Area Fim Ref Janeiro 2023 "/>
    <s v="Desc. Plano Odontologico conf Folha de Pagto Area Fim Ref Janeiro 2023"/>
  </r>
  <r>
    <s v="Janeiro"/>
    <d v="2023-01-31T00:00:00"/>
    <s v="Folha De Pagamento"/>
    <s v="PLANO ODONTOLOGICO - AREA FIM"/>
    <x v="0"/>
    <s v="Área Fim"/>
    <n v="421136"/>
    <n v="-72.790000000000006"/>
    <s v="Desc. Plano Odontologico conf Folha de Pagto Area Fim Rateio Ref Janeiro 2023 "/>
    <s v="Desc. Plano Odontologico conf Folha de Pagto Area Fim Rateio Ref Janeiro 2023"/>
  </r>
  <r>
    <s v="Fevereiro"/>
    <d v="2023-02-27T00:00:00"/>
    <s v="Folha De Pagamento"/>
    <s v="PLANO ODONTOLOGICO - AREA FIM"/>
    <x v="0"/>
    <s v="Área Fim"/>
    <n v="421136"/>
    <n v="-83.11"/>
    <s v="Complemento - Desc. Plano Odontologico conf Folha de Pagto Area Fim Rateio Ref Novembro 2022 "/>
    <s v="Complemento - Desc. Plano Odontologico conf Folha de Pagto Area Fim Rateio Ref Novembro 2022"/>
  </r>
  <r>
    <s v="Fevereiro"/>
    <d v="2023-02-28T00:00:00"/>
    <s v="Folha De Pagamento"/>
    <s v="PLANO ODONTOLOGICO - AREA FIM"/>
    <x v="0"/>
    <s v="Área Fim"/>
    <n v="421136"/>
    <n v="5241.2299999999996"/>
    <s v="Desc. Plano Odontologico conf Folha de Pagto Area Fim ref março-2023 "/>
    <s v="Desc. Plano Odontologico conf Folha de Pagto Area Fim ref março-2023"/>
  </r>
  <r>
    <s v="Fevereiro"/>
    <d v="2023-02-28T00:00:00"/>
    <s v="Folha De Pagamento"/>
    <s v="PLANO ODONTOLOGICO - AREA FIM"/>
    <x v="0"/>
    <s v="Área Fim"/>
    <n v="421136"/>
    <n v="72.790000000000006"/>
    <s v="Desc. Plano Odontologico conf Folha de Pagto Area Fim Rateio ref março-2023 "/>
    <s v="Desc. Plano Odontologico conf Folha de Pagto Area Fim Rateio ref março-2023"/>
  </r>
  <r>
    <s v="Fevereiro"/>
    <d v="2023-02-28T00:00:00"/>
    <s v="Folha De Pagamento"/>
    <s v="PLANO ODONTOLOGICO - AREA FIM"/>
    <x v="0"/>
    <s v="Área Fim"/>
    <n v="421136"/>
    <n v="-5241.2299999999996"/>
    <s v="Desc. Plano Odontologico conf Folha de Pagto Area Fim ref março-2023 "/>
    <s v="Desc. Plano Odontologico conf Folha de Pagto Area Fim ref março-2023"/>
  </r>
  <r>
    <s v="Fevereiro"/>
    <d v="2023-02-28T00:00:00"/>
    <s v="Folha De Pagamento"/>
    <s v="PLANO ODONTOLOGICO - AREA FIM"/>
    <x v="0"/>
    <s v="Área Fim"/>
    <n v="421136"/>
    <n v="-72.790000000000006"/>
    <s v="Desc. Plano Odontologico conf Folha de Pagto Area Fim Rateio ref março-2023 "/>
    <s v="Desc. Plano Odontologico conf Folha de Pagto Area Fim Rateio ref março-2023"/>
  </r>
  <r>
    <s v="Março"/>
    <d v="2023-03-31T00:00:00"/>
    <s v="Folha De Pagamento"/>
    <s v="PLANO ODONTOLOGICO - AREA FIM"/>
    <x v="0"/>
    <s v="Área Fim"/>
    <n v="421136"/>
    <n v="5565.92"/>
    <s v="Desc. Plano Odontologico conf Folha de Pagto Area Fim ref 03/2023 "/>
    <s v="Desc. Plano Odontologico conf Folha de Pagto Area Fim ref 03/2023"/>
  </r>
  <r>
    <s v="Março"/>
    <d v="2023-03-31T00:00:00"/>
    <s v="Folha De Pagamento"/>
    <s v="PLANO ODONTOLOGICO - AREA FIM"/>
    <x v="0"/>
    <s v="Área Fim"/>
    <n v="421136"/>
    <n v="77.010000000000005"/>
    <s v="Desc. Plano Odontologico conf Folha de Pagto Area Fim Rateio ref 03/2023 "/>
    <s v="Desc. Plano Odontologico conf Folha de Pagto Area Fim Rateio ref 03/2023"/>
  </r>
  <r>
    <s v="Março"/>
    <d v="2023-03-31T00:00:00"/>
    <s v="Folha De Pagamento"/>
    <s v="PLANO ODONTOLOGICO - AREA FIM"/>
    <x v="0"/>
    <s v="Área Fim"/>
    <n v="421136"/>
    <n v="-5565.92"/>
    <s v="Desc. Plano Odontologico conf Folha de Pagto Area Fim ref 03/2023 "/>
    <s v="Desc. Plano Odontologico conf Folha de Pagto Area Fim ref 03/2023"/>
  </r>
  <r>
    <s v="Março"/>
    <d v="2023-03-31T00:00:00"/>
    <s v="Folha De Pagamento"/>
    <s v="PLANO ODONTOLOGICO - AREA FIM"/>
    <x v="0"/>
    <s v="Área Fim"/>
    <n v="421136"/>
    <n v="-89.35"/>
    <s v="Desc. Plano Odontologico conf Folha de Pagto Area Fim Rateio ref 03/2023 "/>
    <s v="Desc. Plano Odontologico conf Folha de Pagto Area Fim Rateio ref 03/2023"/>
  </r>
  <r>
    <s v="Abril"/>
    <d v="2023-04-30T00:00:00"/>
    <s v="Folha De Pagamento"/>
    <s v="PLANO ODONTOLOGICO - AREA FIM"/>
    <x v="0"/>
    <s v="Área Fim"/>
    <n v="421136"/>
    <n v="5666.92"/>
    <s v="Desc. Plano Odontologico conf Folha de Pagto Area Fim ref abril-2023 "/>
    <s v="Desc. Plano Odontologico conf Folha de Pagto Area Fim ref abril-2023"/>
  </r>
  <r>
    <s v="Abril"/>
    <d v="2023-04-30T00:00:00"/>
    <s v="Folha De Pagamento"/>
    <s v="PLANO ODONTOLOGICO - AREA FIM"/>
    <x v="0"/>
    <s v="Área Fim"/>
    <n v="421136"/>
    <n v="77.010000000000005"/>
    <s v="Desc. Plano Odontologico conf Folha de Pagto Area Fim Rateio ref abril-2023 "/>
    <s v="Desc. Plano Odontologico conf Folha de Pagto Area Fim Rateio ref abril-2023"/>
  </r>
  <r>
    <s v="Abril"/>
    <d v="2023-04-30T00:00:00"/>
    <s v="Folha De Pagamento"/>
    <s v="PLANO ODONTOLOGICO - AREA FIM"/>
    <x v="0"/>
    <s v="Área Fim"/>
    <n v="421136"/>
    <n v="-5666.92"/>
    <s v="Desc. Plano Odontologico conf Folha de Pagto Area Fim ref abril-2023 "/>
    <s v="Desc. Plano Odontologico conf Folha de Pagto Area Fim ref abril-2023"/>
  </r>
  <r>
    <s v="Abril"/>
    <d v="2023-04-30T00:00:00"/>
    <s v="Folha De Pagamento"/>
    <s v="PLANO ODONTOLOGICO - AREA FIM"/>
    <x v="0"/>
    <s v="Área Fim"/>
    <n v="421136"/>
    <n v="-77.010000000000005"/>
    <s v="Desc. Plano Odontologico conf Folha de Pagto Area Fim Rateio ref abril-2023 "/>
    <s v="Desc. Plano Odontologico conf Folha de Pagto Area Fim Rateio ref abril-2023"/>
  </r>
  <r>
    <s v="Maio"/>
    <d v="2023-05-31T00:00:00"/>
    <s v="Folha De Pagamento"/>
    <s v="PLANO ODONTOLOGICO - AREA FIM"/>
    <x v="0"/>
    <s v="Área Fim"/>
    <n v="421136"/>
    <n v="5666.92"/>
    <s v="Desc. Plano Odontologico conf Folha de Pagto Area Fim ref maio-2023 "/>
    <s v="Desc. Plano Odontologico conf Folha de Pagto Area Fim ref maio-2023"/>
  </r>
  <r>
    <s v="Maio"/>
    <d v="2023-05-31T00:00:00"/>
    <s v="Folha De Pagamento"/>
    <s v="PLANO ODONTOLOGICO - AREA FIM"/>
    <x v="0"/>
    <s v="Área Fim"/>
    <n v="421136"/>
    <n v="78.84"/>
    <s v="Desc. Plano Odontologico conf Folha de Pagto Area Fim Rateio ref maio-2023 "/>
    <s v="Desc. Plano Odontologico conf Folha de Pagto Area Fim Rateio ref maio-2023"/>
  </r>
  <r>
    <s v="Maio"/>
    <d v="2023-05-31T00:00:00"/>
    <s v="Folha De Pagamento"/>
    <s v="PLANO ODONTOLOGICO - AREA FIM"/>
    <x v="0"/>
    <s v="Área Fim"/>
    <n v="421136"/>
    <n v="-5666.92"/>
    <s v="Desc. Plano Odontologico conf Folha de Pagto Area Fim ref maio-2023 "/>
    <s v="Desc. Plano Odontologico conf Folha de Pagto Area Fim ref maio-2023"/>
  </r>
  <r>
    <s v="Maio"/>
    <d v="2023-05-31T00:00:00"/>
    <s v="Folha De Pagamento"/>
    <s v="PLANO ODONTOLOGICO - AREA FIM"/>
    <x v="0"/>
    <s v="Área Fim"/>
    <n v="421136"/>
    <n v="-78.84"/>
    <s v="Desc. Plano Odontologico conf Folha de Pagto Area Fim Rateio ref maio-2023 "/>
    <s v="Desc. Plano Odontologico conf Folha de Pagto Area Fim Rateio ref maio-2023"/>
  </r>
  <r>
    <s v="Junho"/>
    <d v="2023-06-26T00:00:00"/>
    <s v="Folha De Pagamento"/>
    <s v="PLANO ODONTOLOGICO - AREA FIM"/>
    <x v="0"/>
    <s v="Área Fim"/>
    <n v="421136"/>
    <n v="-5745.76"/>
    <s v="Pagto. doc. N. 53078836 G F a ODONTOPREV S/A "/>
    <s v="53078836 G F_ODONTOPREV S/A"/>
  </r>
  <r>
    <s v="Junho"/>
    <d v="2023-06-30T00:00:00"/>
    <s v="Folha De Pagamento"/>
    <s v="PLANO ODONTOLOGICO - AREA FIM"/>
    <x v="0"/>
    <s v="Área Fim"/>
    <n v="421136"/>
    <n v="5483.56"/>
    <s v="Desc. Plano Odontologico conf Folha de Pagto Area Fim ref  junho-2023 "/>
    <s v="Desc. Plano Odontologico conf Folha de Pagto Area Fim ref  junho-2023"/>
  </r>
  <r>
    <s v="Junho"/>
    <d v="2023-06-30T00:00:00"/>
    <s v="Folha De Pagamento"/>
    <s v="PLANO ODONTOLOGICO - AREA FIM"/>
    <x v="0"/>
    <s v="Área Fim"/>
    <n v="421136"/>
    <n v="78.84"/>
    <s v="Desc. Plano Odontologico conf Folha de Pagto Area Fim Rateio ref  junho-2023 "/>
    <s v="Desc. Plano Odontologico conf Folha de Pagto Area Fim Rateio ref  junho-2023"/>
  </r>
  <r>
    <s v="Junho"/>
    <d v="2023-06-30T00:00:00"/>
    <s v="Folha De Pagamento"/>
    <s v="PLANO ODONTOLOGICO - AREA FIM"/>
    <x v="0"/>
    <s v="Área Fim"/>
    <n v="421136"/>
    <n v="40.4"/>
    <s v="Desc. Plano Odontologico conf folha de rescisão Area Fim ref  junho-2023 "/>
    <s v="Desc. Plano Odontologico conf folha de rescisão Area Fim ref  junho-2023"/>
  </r>
  <r>
    <s v="Julho"/>
    <d v="2023-07-25T00:00:00"/>
    <s v="Folha De Pagamento"/>
    <s v="PLANO ODONTOLOGICO - AREA FIM"/>
    <x v="0"/>
    <s v="Área Fim"/>
    <n v="421136"/>
    <n v="-5593.48"/>
    <s v="Pagto. doc. N. 53647302 G F a ODONTOPREV S/A "/>
    <s v="53647302 G F_ODONTOPREV S/A"/>
  </r>
  <r>
    <s v="Julho"/>
    <d v="2023-07-31T00:00:00"/>
    <s v="Folha De Pagamento"/>
    <s v="PLANO ODONTOLOGICO - AREA FIM"/>
    <x v="0"/>
    <s v="Área Fim"/>
    <n v="421136"/>
    <n v="5514.64"/>
    <s v="Desc. Plano Odontologico conf Folha de Pagto Area Fim ref Julho-2023 "/>
    <s v="Desc. Plano Odontologico conf Folha de Pagto Area Fim ref Julho-2023"/>
  </r>
  <r>
    <s v="Julho"/>
    <d v="2023-07-31T00:00:00"/>
    <s v="Folha De Pagamento"/>
    <s v="PLANO ODONTOLOGICO - AREA FIM"/>
    <x v="0"/>
    <s v="Área Fim"/>
    <n v="421136"/>
    <n v="78.84"/>
    <s v="Desc. Plano Odontologico conf Folha de Pagto Area Fim Rateio ref Julho-2023 "/>
    <s v="Desc. Plano Odontologico conf Folha de Pagto Area Fim Rateio ref Julho-2023"/>
  </r>
  <r>
    <s v="Agosto"/>
    <d v="2023-08-25T00:00:00"/>
    <s v="Folha De Pagamento"/>
    <s v="PLANO ODONTOLOGICO - AREA FIM"/>
    <x v="0"/>
    <s v="Área Fim"/>
    <n v="421136"/>
    <n v="-5654.08"/>
    <s v="Pagto. doc. N. 54310402 G F a ODONTOPREV S/A "/>
    <s v="54310402 G F_ODONTOPREV S/A"/>
  </r>
  <r>
    <s v="Agosto"/>
    <d v="2023-08-31T00:00:00"/>
    <s v="Folha De Pagamento"/>
    <s v="PLANO ODONTOLOGICO - AREA FIM"/>
    <x v="0"/>
    <s v="Área Fim"/>
    <n v="421136"/>
    <n v="5514.64"/>
    <s v="Desc. Plano Odontologico conf Folha de Pagto Area Fim ref Agosto/2023 "/>
    <s v="Desc. Plano Odontologico conf Folha de Pagto Area Fim ref Agosto/2023"/>
  </r>
  <r>
    <s v="Agosto"/>
    <d v="2023-08-31T00:00:00"/>
    <s v="Folha De Pagamento"/>
    <s v="PLANO ODONTOLOGICO - AREA FIM"/>
    <x v="0"/>
    <s v="Área Fim"/>
    <n v="421136"/>
    <n v="78.84"/>
    <s v="Desc. Plano Odontologico conf Folha de Pagto Area Fim Rateio ref Agosto-2023 "/>
    <s v="Desc. Plano Odontologico conf Folha de Pagto Area Fim Rateio ref Agosto-2023"/>
  </r>
  <r>
    <s v="Agosto"/>
    <d v="2023-08-31T00:00:00"/>
    <s v="Folha De Pagamento"/>
    <s v="PLANO ODONTOLOGICO - AREA FIM"/>
    <x v="0"/>
    <s v="Área Fim"/>
    <n v="421136"/>
    <n v="60.6"/>
    <s v="Desc. Plano Odontologico conf Folha de Pagto Area Fim Rateio ref Agosto-2023 "/>
    <s v="Desc. Plano Odontologico conf Folha de Pagto Area Fim Rateio ref Agosto-2023"/>
  </r>
  <r>
    <s v="Setembro"/>
    <d v="2023-09-25T00:00:00"/>
    <s v="Folha De Pagamento"/>
    <s v="PLANO ODONTOLOGICO - AREA FIM"/>
    <x v="0"/>
    <s v="Área Fim"/>
    <s v="421136"/>
    <n v="-5461.4"/>
    <s v="Pagto. doc. N. 54556724 G F a ODONTOPREV S/A "/>
    <s v="54556724 G F_ODONTOPREV S/A"/>
  </r>
  <r>
    <s v="Setembro"/>
    <d v="2023-09-30T00:00:00"/>
    <s v="Folha De Pagamento"/>
    <s v="PLANO ODONTOLOGICO - AREA FIM"/>
    <x v="0"/>
    <s v="Área Fim"/>
    <s v="421136"/>
    <n v="5362.36"/>
    <s v="Desc. Plano Odontologico conf Folha de Pagto Area Fim ref Setembro-2023 "/>
    <s v="Desc. Plano Odontologico conf Folha de Pagto Area Fim ref Setembro-2023"/>
  </r>
  <r>
    <s v="Setembro"/>
    <d v="2023-09-30T00:00:00"/>
    <s v="Folha De Pagamento"/>
    <s v="PLANO ODONTOLOGICO - AREA FIM"/>
    <x v="0"/>
    <s v="Área Fim"/>
    <s v="421136"/>
    <n v="78.84"/>
    <s v="Desc. Plano Odontologico conf Folha de Pagto Area Fim Rateio ref Setembro-2023 "/>
    <s v="Desc. Plano Odontologico conf Folha de Pagto Area Fim Rateio ref Setembro-2023"/>
  </r>
  <r>
    <s v="Setembro"/>
    <d v="2023-09-30T00:00:00"/>
    <s v="Folha De Pagamento"/>
    <s v="PLANO ODONTOLOGICO - AREA FIM"/>
    <x v="0"/>
    <s v="Área Fim"/>
    <s v="421136"/>
    <n v="20.2"/>
    <s v="Desc. Plano Odontologico conf Folha de Rescisão Area Fim Rateio ref Setembro-2023 "/>
    <s v="Desc. Plano Odontologico conf Folha de Rescisão Area Fim Rateio ref Setembro-2023"/>
  </r>
  <r>
    <s v="Outubro"/>
    <d v="2023-10-31T00:00:00"/>
    <s v="Folha De Pagamento"/>
    <s v="PLANO ODONTOLOGICO - AREA FIM"/>
    <x v="0"/>
    <s v="Área Fim"/>
    <s v="421136"/>
    <n v="5362.36"/>
    <s v="Desc. Plano Odontologico conf Folha de Pagto Area Fim ref Outubro-2023 "/>
    <s v="Desc. Plano Odontologico conf Folha de Pagto Area Fim ref Outubro-2023"/>
  </r>
  <r>
    <s v="Outubro"/>
    <d v="2023-10-31T00:00:00"/>
    <s v="Folha De Pagamento"/>
    <s v="PLANO ODONTOLOGICO - AREA FIM"/>
    <x v="0"/>
    <s v="Área Fim"/>
    <s v="421136"/>
    <n v="78.84"/>
    <s v="Desc. Plano Odontologico conf Folha de Pagto Area Fim Rateio ref Outubro-2023 "/>
    <s v="Desc. Plano Odontologico conf Folha de Pagto Area Fim Rateio ref Outubro-2023"/>
  </r>
  <r>
    <s v="Outubro"/>
    <d v="2023-10-31T00:00:00"/>
    <s v="Folha De Pagamento"/>
    <s v="PLANO ODONTOLOGICO - AREA FIM"/>
    <x v="0"/>
    <s v="Área Fim"/>
    <s v="421136"/>
    <n v="-5441.2"/>
    <s v="Pagto. doc. N. 55012580 G F a ODONTOPREV S/A "/>
    <s v="55012580 G F_ODONTOPREV S/A"/>
  </r>
  <r>
    <s v="Novembro"/>
    <d v="2023-11-30T00:00:00"/>
    <s v="Folha De Pagamento"/>
    <s v="PLANO ODONTOLOGICO - AREA FIM"/>
    <x v="0"/>
    <s v="Área Fim"/>
    <s v="421136"/>
    <n v="5635.84"/>
    <s v="Desc. Plano Odontologico conf Folha de Pagto Area Fim Novembro/2023 "/>
    <s v="Desc. Plano Odontologico conf Folha de Pagto Area Fim Novembro/2023"/>
  </r>
  <r>
    <s v="Novembro"/>
    <d v="2023-11-30T00:00:00"/>
    <s v="Folha De Pagamento"/>
    <s v="PLANO ODONTOLOGICO - AREA FIM"/>
    <x v="0"/>
    <s v="Área Fim"/>
    <s v="421136"/>
    <n v="78.84"/>
    <s v="Desc. Plano Odontologico conf Folha de Pagto Area Fim Rateio Novembro/2023 "/>
    <s v="Desc. Plano Odontologico conf Folha de Pagto Area Fim Rateio Novembro/2023"/>
  </r>
  <r>
    <s v="Novembro"/>
    <d v="2023-11-30T00:00:00"/>
    <s v="Folha De Pagamento"/>
    <s v="PLANO ODONTOLOGICO - AREA FIM"/>
    <x v="0"/>
    <s v="Área Fim"/>
    <s v="421136"/>
    <n v="-5635.84"/>
    <s v="Desc. Plano Odontologico conf Folha de Pagto Area Fim Novembro/2023 "/>
    <s v="Desc. Plano Odontologico conf Folha de Pagto Area Fim Novembro/2023"/>
  </r>
  <r>
    <s v="Novembro"/>
    <d v="2023-11-30T00:00:00"/>
    <s v="Folha De Pagamento"/>
    <s v="PLANO ODONTOLOGICO - AREA FIM"/>
    <x v="0"/>
    <s v="Área Fim"/>
    <s v="421136"/>
    <n v="-78.84"/>
    <s v="Desc. Plano Odontologico conf Folha de Pagto Area Fim Rateio Novembro/2023 "/>
    <s v="Desc. Plano Odontologico conf Folha de Pagto Area Fim Rateio Novembro/2023"/>
  </r>
  <r>
    <s v="Dezembro"/>
    <d v="2023-12-31T00:00:00"/>
    <s v="Folha De Pagamento"/>
    <s v="PLANO ODONTOLOGICO - AREA FIM"/>
    <x v="0"/>
    <s v="Área Fim"/>
    <s v="421136"/>
    <n v="5615.64"/>
    <s v="Desc. Plano Odontologico conf Folha de Pagto Area Fim ref Dezembro-2023 "/>
    <s v="Desc. Plano Odontologico conf Folha de Pagto Area Fim ref Dezembro-2023"/>
  </r>
  <r>
    <s v="Dezembro"/>
    <d v="2023-12-31T00:00:00"/>
    <s v="Folha De Pagamento"/>
    <s v="PLANO ODONTOLOGICO - AREA FIM"/>
    <x v="0"/>
    <s v="Área Fim"/>
    <s v="421136"/>
    <n v="78.84"/>
    <s v="Desc. Plano Odontologico conf Folha de Pagto Area Fim Rateio ref Dezembro-2023 "/>
    <s v="Desc. Plano Odontologico conf Folha de Pagto Area Fim Rateio ref Dezembro-2023"/>
  </r>
  <r>
    <s v="Dezembro"/>
    <d v="2023-12-31T00:00:00"/>
    <s v="Folha De Pagamento"/>
    <s v="PLANO ODONTOLOGICO - AREA FIM"/>
    <x v="0"/>
    <s v="Área Fim"/>
    <s v="421136"/>
    <n v="20.2"/>
    <s v="Desc. Plano Odontologico conf Folha de Pagto Area Fim ref Dezembro-2023 "/>
    <s v="Desc. Plano Odontologico conf Folha de Pagto Area Fim ref Dezembro-2023"/>
  </r>
  <r>
    <s v="Dezembro"/>
    <d v="2023-12-31T00:00:00"/>
    <s v="Folha De Pagamento"/>
    <s v="PLANO ODONTOLOGICO - AREA FIM"/>
    <x v="0"/>
    <s v="Área Fim"/>
    <s v="421136"/>
    <n v="-5615.64"/>
    <s v="Desc. Plano Odontologico conf Folha de Pagto Area Fim Dezembro-2023 "/>
    <s v="Desc. Plano Odontologico conf Folha de Pagto Area Fim Dezembro-2023"/>
  </r>
  <r>
    <s v="Dezembro"/>
    <d v="2023-12-31T00:00:00"/>
    <s v="Folha De Pagamento"/>
    <s v="PLANO ODONTOLOGICO - AREA FIM"/>
    <x v="0"/>
    <s v="Área Fim"/>
    <s v="421136"/>
    <n v="-78.84"/>
    <s v="Desc. Plano Odontologico conf Folha de Pagto Area Fim Rateio Dezembro-2023 "/>
    <s v="Desc. Plano Odontologico conf Folha de Pagto Area Fim Rateio Dezembro-2023"/>
  </r>
  <r>
    <s v="Dezembro"/>
    <d v="2023-12-31T00:00:00"/>
    <s v="Folha De Pagamento"/>
    <s v="PLANO ODONTOLOGICO - AREA FIM"/>
    <x v="0"/>
    <s v="Área Fim"/>
    <s v="421136"/>
    <n v="-20.2"/>
    <s v="Desc. Plano Odontologico conf Folha de Pagto Area Fim Rateio Dezembro-2023 "/>
    <s v="Desc. Plano Odontologico conf Folha de Pagto Area Fim Rateio Dezembro-2023"/>
  </r>
  <r>
    <s v="Janeiro"/>
    <d v="2023-01-31T00:00:00"/>
    <s v="Folha De Pagamento"/>
    <s v="PLANO ODONTOLOGICO - AREA MEIO"/>
    <x v="1"/>
    <s v="Área Meio"/>
    <n v="421135"/>
    <n v="696.39"/>
    <s v="Desc. Plano Odontologico conf Folha de Pagto Area Meio Rateio Ref Janeiro 2023 "/>
    <s v="Desc. Plano Odontologico conf Folha de Pagto Area Meio Rateio Ref Janeiro 2023"/>
  </r>
  <r>
    <s v="Janeiro"/>
    <d v="2023-01-31T00:00:00"/>
    <s v="Folha De Pagamento"/>
    <s v="PLANO ODONTOLOGICO - AREA MEIO"/>
    <x v="1"/>
    <s v="Área Meio"/>
    <n v="421135"/>
    <n v="-696.39"/>
    <s v="Desc. Plano Odontologico conf Folha de Pagto Area Meio Rateio Ref Janeiro 2023 "/>
    <s v="Desc. Plano Odontologico conf Folha de Pagto Area Meio Rateio Ref Janeiro 2023"/>
  </r>
  <r>
    <s v="Fevereiro"/>
    <d v="2023-02-28T00:00:00"/>
    <s v="Folha De Pagamento"/>
    <s v="PLANO ODONTOLOGICO - AREA MEIO"/>
    <x v="1"/>
    <s v="Área Meio"/>
    <n v="421135"/>
    <n v="611.26"/>
    <s v="Desc. Plano Odontologico conf Folha de Pagto Area Meio Rateio ref março-2023 "/>
    <s v="Desc. Plano Odontologico conf Folha de Pagto Area Meio Rateio ref março-2023"/>
  </r>
  <r>
    <s v="Fevereiro"/>
    <d v="2023-02-28T00:00:00"/>
    <s v="Folha De Pagamento"/>
    <s v="PLANO ODONTOLOGICO - AREA MEIO"/>
    <x v="1"/>
    <s v="Área Meio"/>
    <n v="421135"/>
    <n v="-611.26"/>
    <s v="Desc. Plano Odontologico conf Folha de Pagto Area Meio Rateio ref março-2023 "/>
    <s v="Desc. Plano Odontologico conf Folha de Pagto Area Meio Rateio ref março-2023"/>
  </r>
  <r>
    <s v="Março"/>
    <d v="2023-03-31T00:00:00"/>
    <s v="Folha De Pagamento"/>
    <s v="PLANO ODONTOLOGICO - AREA MEIO"/>
    <x v="1"/>
    <s v="Área Meio"/>
    <n v="421135"/>
    <n v="608.24"/>
    <s v="Desc. Plano Odontologico conf Folha de Pagto Area Meio Rateio ref 03/2023 "/>
    <s v="Desc. Plano Odontologico conf Folha de Pagto Area Meio Rateio ref 03/2023"/>
  </r>
  <r>
    <s v="Março"/>
    <d v="2023-03-31T00:00:00"/>
    <s v="Folha De Pagamento"/>
    <s v="PLANO ODONTOLOGICO - AREA MEIO"/>
    <x v="1"/>
    <s v="Área Meio"/>
    <n v="421135"/>
    <n v="-608.24"/>
    <s v="Desc. Plano Odontologico conf Folha de Pagto Area Meio Rateio ref 03/2023 "/>
    <s v="Desc. Plano Odontologico conf Folha de Pagto Area Meio Rateio ref 03/2023"/>
  </r>
  <r>
    <s v="Abril"/>
    <d v="2023-04-30T00:00:00"/>
    <s v="Folha De Pagamento"/>
    <s v="PLANO ODONTOLOGICO - AREA MEIO"/>
    <x v="1"/>
    <s v="Área Meio"/>
    <n v="421135"/>
    <n v="642.17999999999995"/>
    <s v="Desc. Plano Odontologico conf Folha de Pagto Area Meio Rateio ref abril-2023 "/>
    <s v="Desc. Plano Odontologico conf Folha de Pagto Area Meio Rateio ref abril-2023"/>
  </r>
  <r>
    <s v="Abril"/>
    <d v="2023-04-30T00:00:00"/>
    <s v="Folha De Pagamento"/>
    <s v="PLANO ODONTOLOGICO - AREA MEIO"/>
    <x v="1"/>
    <s v="Área Meio"/>
    <n v="421135"/>
    <n v="-642.17999999999995"/>
    <s v="Desc. Plano Odontologico conf Folha de Pagto Area Meio Rateio ref abril-2023 "/>
    <s v="Desc. Plano Odontologico conf Folha de Pagto Area Meio Rateio ref abril-2023"/>
  </r>
  <r>
    <s v="Maio"/>
    <d v="2023-05-31T00:00:00"/>
    <s v="Folha De Pagamento"/>
    <s v="PLANO ODONTOLOGICO - AREA MEIO"/>
    <x v="1"/>
    <s v="Área Meio"/>
    <n v="421135"/>
    <n v="657.47"/>
    <s v="Desc. Plano Odontologico conf Folha de Pagto Area Meio Rateio ref maio-2023 "/>
    <s v="Desc. Plano Odontologico conf Folha de Pagto Area Meio Rateio ref maio-2023"/>
  </r>
  <r>
    <s v="Maio"/>
    <d v="2023-05-31T00:00:00"/>
    <s v="Folha De Pagamento"/>
    <s v="PLANO ODONTOLOGICO - AREA MEIO"/>
    <x v="1"/>
    <s v="Área Meio"/>
    <n v="421135"/>
    <n v="-657.47"/>
    <s v="Desc. Plano Odontologico conf Folha de Pagto Area Meio Rateio ref maio-2023 "/>
    <s v="Desc. Plano Odontologico conf Folha de Pagto Area Meio Rateio ref maio-2023"/>
  </r>
  <r>
    <s v="Junho"/>
    <d v="2023-06-26T00:00:00"/>
    <s v="Folha De Pagamento"/>
    <s v="PLANO ODONTOLOGICO - AREA MEIO"/>
    <x v="1"/>
    <s v="Área Meio"/>
    <n v="421135"/>
    <n v="-657.47"/>
    <s v="Pagto. doc. N. 53078836 G M a ODONTOPREV S/A "/>
    <s v="53078836 G M_ODONTOPREV S/A"/>
  </r>
  <r>
    <s v="Junho"/>
    <d v="2023-06-30T00:00:00"/>
    <s v="Folha De Pagamento"/>
    <s v="PLANO ODONTOLOGICO - AREA MEIO"/>
    <x v="1"/>
    <s v="Área Meio"/>
    <n v="421135"/>
    <n v="657.47"/>
    <s v="Desc. Plano Odontologico conf Folha de Pagto Area Meio Rateio ref  junho-2023 "/>
    <s v="Desc. Plano Odontologico conf Folha de Pagto Area Meio Rateio ref  junho-2023"/>
  </r>
  <r>
    <s v="Julho"/>
    <d v="2023-07-25T00:00:00"/>
    <s v="Folha De Pagamento"/>
    <s v="PLANO ODONTOLOGICO - AREA MEIO"/>
    <x v="1"/>
    <s v="Área Meio"/>
    <n v="421135"/>
    <n v="-640.1"/>
    <s v="Pagto. doc. N. 53647302 G M  a ODONTOPREV S/A "/>
    <s v="53647302 G M _ODONTOPREV S/A"/>
  </r>
  <r>
    <s v="Julho"/>
    <d v="2023-07-31T00:00:00"/>
    <s v="Folha De Pagamento"/>
    <s v="PLANO ODONTOLOGICO - AREA MEIO"/>
    <x v="1"/>
    <s v="Área Meio"/>
    <n v="421135"/>
    <n v="640.1"/>
    <s v="Desc. Plano Odontologico conf Folha de Pagto Area Meio Rateio ref Julho-2023 "/>
    <s v="Desc. Plano Odontologico conf Folha de Pagto Area Meio Rateio ref Julho-2023"/>
  </r>
  <r>
    <s v="Agosto"/>
    <d v="2023-08-25T00:00:00"/>
    <s v="Folha De Pagamento"/>
    <s v="PLANO ODONTOLOGICO - AREA MEIO"/>
    <x v="1"/>
    <s v="Área Meio"/>
    <n v="421135"/>
    <n v="-679.52"/>
    <s v="Pagto. doc. N. 54310402 G M a ODONTOPREV S/A "/>
    <s v="54310402 G M_ODONTOPREV S/A"/>
  </r>
  <r>
    <s v="Agosto"/>
    <d v="2023-08-31T00:00:00"/>
    <s v="Folha De Pagamento"/>
    <s v="PLANO ODONTOLOGICO - AREA MEIO"/>
    <x v="1"/>
    <s v="Área Meio"/>
    <n v="421135"/>
    <n v="679.52"/>
    <s v="Desc. Plano Odontologico conf Folha de Pagto Area Meio Rateio ref Agosto/2023 "/>
    <s v="Desc. Plano Odontologico conf Folha de Pagto Area Meio Rateio ref Agosto/2023"/>
  </r>
  <r>
    <s v="Setembro"/>
    <d v="2023-09-25T00:00:00"/>
    <s v="Folha De Pagamento"/>
    <s v="PLANO ODONTOLOGICO - AREA MEIO"/>
    <x v="1"/>
    <s v="Área Meio"/>
    <s v="421135"/>
    <n v="-662.15"/>
    <s v="Pagto. doc. N. 54556724 G M a ODONTOPREV S/A "/>
    <s v="54556724 G M_ODONTOPREV S/A"/>
  </r>
  <r>
    <s v="Setembro"/>
    <d v="2023-09-30T00:00:00"/>
    <s v="Folha De Pagamento"/>
    <s v="PLANO ODONTOLOGICO - AREA MEIO"/>
    <x v="1"/>
    <s v="Área Meio"/>
    <s v="421135"/>
    <n v="662.15"/>
    <s v="Desc. Plano Odontologico conf Folha de Pagto Area Meio Rateio ref Setembro-2023 "/>
    <s v="Desc. Plano Odontologico conf Folha de Pagto Area Meio Rateio ref Setembro-2023"/>
  </r>
  <r>
    <s v="Outubro"/>
    <d v="2023-10-31T00:00:00"/>
    <s v="Folha De Pagamento"/>
    <s v="PLANO ODONTOLOGICO - AREA MEIO"/>
    <x v="1"/>
    <s v="Área Meio"/>
    <s v="421135"/>
    <n v="596.66999999999996"/>
    <s v="Desc. Plano Odontologico conf Folha de Pagto Area Meio Rateio ref Outubro-2023 "/>
    <s v="Desc. Plano Odontologico conf Folha de Pagto Area Meio Rateio ref Outubro-2023"/>
  </r>
  <r>
    <s v="Outubro"/>
    <d v="2023-10-31T00:00:00"/>
    <s v="Folha De Pagamento"/>
    <s v="PLANO ODONTOLOGICO - AREA MEIO"/>
    <x v="1"/>
    <s v="Área Meio"/>
    <s v="421135"/>
    <n v="8.69"/>
    <s v="Desc. Plano Odontologico conf folha de rescisão Area Meio Rateio ref Outubro-2023 "/>
    <s v="Desc. Plano Odontologico conf folha de rescisão Area Meio Rateio ref Outubro-2023"/>
  </r>
  <r>
    <s v="Outubro"/>
    <d v="2023-10-31T00:00:00"/>
    <s v="Folha De Pagamento"/>
    <s v="PLANO ODONTOLOGICO - AREA MEIO"/>
    <x v="1"/>
    <s v="Área Meio"/>
    <s v="421135"/>
    <n v="-605.36"/>
    <s v="Pagto. doc. N. 55012580 G M a ODONTOPREV S/A "/>
    <s v="55012580 G M_ODONTOPREV S/A"/>
  </r>
  <r>
    <s v="Novembro"/>
    <d v="2023-11-30T00:00:00"/>
    <s v="Folha De Pagamento"/>
    <s v="PLANO ODONTOLOGICO - AREA MEIO"/>
    <x v="1"/>
    <s v="Área Meio"/>
    <s v="421135"/>
    <n v="596.66999999999996"/>
    <s v="Desc. Plano Odontologico conf Folha de Pagto Area Meio Rateio Novembro/2023 "/>
    <s v="Desc. Plano Odontologico conf Folha de Pagto Area Meio Rateio Novembro/2023"/>
  </r>
  <r>
    <s v="Novembro"/>
    <d v="2023-11-30T00:00:00"/>
    <s v="Folha De Pagamento"/>
    <s v="PLANO ODONTOLOGICO - AREA MEIO"/>
    <x v="1"/>
    <s v="Área Meio"/>
    <s v="421135"/>
    <n v="-596.66999999999996"/>
    <s v="Desc. Plano Odontologico conf Folha de Pagto Area Meio Rateio Novembro/2023 "/>
    <s v="Desc. Plano Odontologico conf Folha de Pagto Area Meio Rateio Novembro/2023"/>
  </r>
  <r>
    <s v="Dezembro"/>
    <d v="2023-12-31T00:00:00"/>
    <s v="Folha De Pagamento"/>
    <s v="PLANO ODONTOLOGICO - AREA MEIO"/>
    <x v="1"/>
    <s v="Área Meio"/>
    <s v="421135"/>
    <n v="605.35"/>
    <s v="Desc. Plano Odontologico conf Folha de Pagto Area Meio Rateio ref Dezembro-2023 "/>
    <s v="Desc. Plano Odontologico conf Folha de Pagto Area Meio Rateio ref Dezembro-2023"/>
  </r>
  <r>
    <s v="Dezembro"/>
    <d v="2023-12-31T00:00:00"/>
    <s v="Folha De Pagamento"/>
    <s v="PLANO ODONTOLOGICO - AREA MEIO"/>
    <x v="1"/>
    <s v="Área Meio"/>
    <s v="421135"/>
    <n v="-605.35"/>
    <s v="Desc. Plano Odontologico conf Folha de Pagto Area Meio Rateio Dezembro-2023 "/>
    <s v="Desc. Plano Odontologico conf Folha de Pagto Area Meio Rateio Dezembro-2023"/>
  </r>
  <r>
    <s v="Junho"/>
    <d v="2023-06-22T00:00:00"/>
    <s v="Comunicação"/>
    <s v="PROPAGANDA E PUBLICIDADE "/>
    <x v="5"/>
    <s v="Plano de Comunicação e Site"/>
    <n v="422201"/>
    <n v="-5000"/>
    <s v="Pagto. ref.  Veiculação Facebook (boleto 4245045499 - Dlocal Brasil Pagamentos Ltda) "/>
    <s v=" Veiculação Facebook (boleto 4245045499 - Dlocal Brasil Pagamentos Ltda)"/>
  </r>
  <r>
    <s v="Junho"/>
    <d v="2023-06-29T00:00:00"/>
    <s v="Comunicação"/>
    <s v="PROPAGANDA E PUBLICIDADE "/>
    <x v="5"/>
    <s v="Plano de Comunicação e Site"/>
    <n v="422201"/>
    <n v="-5000"/>
    <s v="Pagto. ref. Veiculação de anuncios (Boleto 20 - Google Brasil Internet Ltda "/>
    <s v="Veiculação de anuncios (Boleto 20 - Google Brasil Internet Ltda"/>
  </r>
  <r>
    <s v="Setembro"/>
    <d v="2023-09-04T00:00:00"/>
    <s v="Comunicação"/>
    <s v="PROPAGANDA E PUBLICIDADE "/>
    <x v="5"/>
    <s v="Plano de Comunicação e Site"/>
    <n v="422201"/>
    <n v="-860"/>
    <s v="Valor Ref. NF Nº 747 De SINOPRESS - MONITORAMENTO E ANALISES DE INFORMACOES LTDA "/>
    <s v="747_SINOPRESS - MONITORAMENTO E ANALISES DE INFORMACOES LTDA"/>
  </r>
  <r>
    <s v="Setembro"/>
    <d v="2023-09-04T00:00:00"/>
    <s v="Comunicação"/>
    <s v="PROPAGANDA E PUBLICIDADE "/>
    <x v="5"/>
    <s v="Plano de Comunicação e Site"/>
    <n v="422201"/>
    <n v="-860"/>
    <s v="Valor Ref. NF Nº 749 De SINOPRESS - MONITORAMENTO E ANALISES DE INFORMACOES LTDA "/>
    <s v="749_SINOPRESS - MONITORAMENTO E ANALISES DE INFORMACOES LTDA"/>
  </r>
  <r>
    <s v="Outubro"/>
    <d v="2023-10-02T00:00:00"/>
    <s v="Comunicação"/>
    <s v="PROPAGANDA E PUBLICIDADE "/>
    <x v="5"/>
    <s v="Plano de Comunicação e Site"/>
    <n v="422201"/>
    <n v="-860"/>
    <s v="Valor Ref. NF Nº 797 De SINOPRESS - MONITORAMENTO E ANALISES DE INFORMACOES LTDA "/>
    <s v="797_SINOPRESS - MONITORAMENTO E ANALISES DE INFORMACOES LTDA"/>
  </r>
  <r>
    <s v="Novembro"/>
    <d v="2023-11-03T00:00:00"/>
    <s v="Comunicação"/>
    <s v="PROPAGANDA E PUBLICIDADE "/>
    <x v="5"/>
    <s v="Plano de Comunicação e Site"/>
    <s v="422201"/>
    <n v="-860"/>
    <s v="Valor Ref. NF Nº 903 De SINOPRESS - MONITORAMENTO E ANALISES DE INFORMACOES LTDA "/>
    <s v="903_SINOPRESS - MONITORAMENTO E ANALISES DE INFORMACOES LTDA"/>
  </r>
  <r>
    <s v="Dezembro"/>
    <d v="2023-12-01T00:00:00"/>
    <s v="Comunicação"/>
    <s v="PROPAGANDA E PUBLICIDADE "/>
    <x v="5"/>
    <s v="Plano de Comunicação e Site"/>
    <s v="422201"/>
    <n v="-860"/>
    <s v="Valor Ref. NF Nº 1004 De SINOPRESS - MONITORAMENTO E ANALISES DE INFORMACOES LTDA "/>
    <s v="1004_SINOPRESS - MONITORAMENTO E ANALISES DE INFORMACOES LTDA"/>
  </r>
  <r>
    <s v="Março"/>
    <d v="2023-03-24T00:00:00"/>
    <s v="Contabilidade"/>
    <s v="PUBLICAÇÕES"/>
    <x v="10"/>
    <s v="Despesas diversas (outsourcing, licenças e manutenção de softwares, plataformas digitais, afiliações, despesas administrativas, logística, etc.)"/>
    <n v="422533"/>
    <n v="-12784.09"/>
    <s v="Valor Ref. NF Nº 2167 De KM I9 PUBLICIDADE &amp; PROPAGANDA LTDA "/>
    <s v="2167_KM I9 PUBLICIDADE &amp; PROPAGANDA LTDA"/>
  </r>
  <r>
    <s v="Março"/>
    <d v="2023-03-28T00:00:00"/>
    <s v="Contabilidade"/>
    <s v="PUBLICAÇÕES"/>
    <x v="10"/>
    <s v="Despesas diversas (outsourcing, licenças e manutenção de softwares, plataformas digitais, afiliações, despesas administrativas, logística, etc.)"/>
    <n v="422533"/>
    <n v="-22855.8"/>
    <s v="Valor Ref. NF Nº 2182 De KM I9 PUBLICIDADE &amp; PROPAGANDA LTDA "/>
    <s v="2182_KM I9 PUBLICIDADE &amp; PROPAGANDA LTDA"/>
  </r>
  <r>
    <s v="Março"/>
    <d v="2023-03-31T00:00:00"/>
    <s v="Contabilidade"/>
    <s v="PUBLICAÇÕES"/>
    <x v="10"/>
    <s v="Despesas diversas (outsourcing, licenças e manutenção de softwares, plataformas digitais, afiliações, despesas administrativas, logística, etc.)"/>
    <n v="422533"/>
    <n v="-4610.76"/>
    <s v="Valor Ref. NF Nº 2193 De KM I9 PUBLICIDADE &amp; PROPAGANDA LTDA "/>
    <s v="2193_KM I9 PUBLICIDADE &amp; PROPAGANDA LTDA"/>
  </r>
  <r>
    <s v="Janeiro"/>
    <d v="2023-01-31T00:00:00"/>
    <s v="Folha De Pagamento"/>
    <s v="RESCISÃO - AREA FIM"/>
    <x v="0"/>
    <s v="Área Fim"/>
    <n v="40726"/>
    <n v="-764.88"/>
    <s v="Vale Refeiçao conf Folha de Pagto Area Fim Ref Janeiro 2023 "/>
    <s v="Vale Refeiçao conf Folha de Pagto Area Fim Ref Janeiro 2023"/>
  </r>
  <r>
    <s v="Fevereiro"/>
    <d v="2023-02-28T00:00:00"/>
    <s v="Folha De Pagamento"/>
    <s v="RESCISÃO - AREA FIM"/>
    <x v="0"/>
    <s v="Área Fim"/>
    <n v="40726"/>
    <n v="-891.53"/>
    <s v="13º Salário na Rescisão conf Folha de Pagto Area Fim  ref  março-2023 "/>
    <s v="13º Salário na Rescisão conf Folha de Pagto Area Fim  ref  março-2023"/>
  </r>
  <r>
    <s v="Fevereiro"/>
    <d v="2023-02-28T00:00:00"/>
    <s v="Folha De Pagamento"/>
    <s v="RESCISÃO - AREA FIM"/>
    <x v="0"/>
    <s v="Área Fim"/>
    <n v="40726"/>
    <n v="629.91999999999996"/>
    <s v="Desc. Vale Refeição Rescisão conf Folha de Pagto Area Fim "/>
    <s v="Desc. Vale Refeição Rescisão conf Folha de Pagto Area Fim"/>
  </r>
  <r>
    <s v="Março"/>
    <d v="2023-03-31T00:00:00"/>
    <s v="Folha De Pagamento"/>
    <s v="RESCISÃO - AREA FIM"/>
    <x v="0"/>
    <s v="Área Fim"/>
    <n v="40726"/>
    <n v="-669.23"/>
    <s v="Vale Refeiçao conf Folha de Pagto Area Fim ref 03/2023 "/>
    <s v="Vale Refeiçao conf Folha de Pagto Area Fim ref 03/2023"/>
  </r>
  <r>
    <s v="Março"/>
    <d v="2023-03-31T00:00:00"/>
    <s v="Folha De Pagamento"/>
    <s v="RESCISÃO - AREA FIM"/>
    <x v="0"/>
    <s v="Área Fim"/>
    <n v="40726"/>
    <n v="-435.14"/>
    <s v="13º Salário Indenizado conf folha de rescisão Area Fim  ref 03/2023 "/>
    <s v="13º Salário Indenizado conf folha de rescisão Area Fim  ref 03/2023"/>
  </r>
  <r>
    <s v="Março"/>
    <d v="2023-03-31T00:00:00"/>
    <s v="Folha De Pagamento"/>
    <s v="RESCISÃO - AREA FIM"/>
    <x v="0"/>
    <s v="Área Fim"/>
    <n v="40726"/>
    <n v="592.03"/>
    <s v="Desc. Vale Refeição Rescisão conf folha de rescisão Area Fim  ref 03/2023 "/>
    <s v="Desc. Vale Refeição Rescisão conf folha de rescisão Area Fim  ref 03/2023"/>
  </r>
  <r>
    <s v="Abril"/>
    <d v="2023-04-30T00:00:00"/>
    <s v="Folha De Pagamento"/>
    <s v="RESCISÃO - AREA FIM"/>
    <x v="0"/>
    <s v="Área Fim"/>
    <n v="40726"/>
    <n v="-4359.3500000000004"/>
    <s v="13º Salário Indenizado conf folha de rescisão Area Fim  ref abril-2023 "/>
    <s v="13º Salário Indenizado conf folha de rescisão Area Fim  ref abril-2023"/>
  </r>
  <r>
    <s v="Abril"/>
    <d v="2023-04-30T00:00:00"/>
    <s v="Folha De Pagamento"/>
    <s v="RESCISÃO - AREA FIM"/>
    <x v="0"/>
    <s v="Área Fim"/>
    <n v="40726"/>
    <n v="551.13"/>
    <s v="Desc. Vale Refeição Rescisão conf folha de rescisão Area Fim ref abril-2023 "/>
    <s v="Desc. Vale Refeição Rescisão conf folha de rescisão Area Fim ref abril-2023"/>
  </r>
  <r>
    <s v="Maio"/>
    <d v="2023-05-31T00:00:00"/>
    <s v="Folha De Pagamento"/>
    <s v="RESCISÃO - AREA FIM"/>
    <x v="0"/>
    <s v="Área Fim"/>
    <n v="40726"/>
    <n v="-9399.77"/>
    <s v="13º Salário Indenizado conf folha de rescisão Area Fim  ref maio-2023 "/>
    <s v="13º Salário Indenizado conf folha de rescisão Area Fim  ref maio-2023"/>
  </r>
  <r>
    <s v="Maio"/>
    <d v="2023-05-31T00:00:00"/>
    <s v="Folha De Pagamento"/>
    <s v="RESCISÃO - AREA FIM"/>
    <x v="0"/>
    <s v="Área Fim"/>
    <n v="40726"/>
    <n v="1155.95"/>
    <s v="Desc. Vale Refeição Rescisão conf folha de rescisão Area Fim ref maio-2023 "/>
    <s v="Desc. Vale Refeição Rescisão conf folha de rescisão Area Fim ref maio-2023"/>
  </r>
  <r>
    <s v="Junho"/>
    <d v="2023-06-30T00:00:00"/>
    <s v="Folha De Pagamento"/>
    <s v="RESCISÃO - AREA FIM"/>
    <x v="0"/>
    <s v="Área Fim"/>
    <n v="40726"/>
    <n v="-3649.35"/>
    <s v="13º Salário Indenizado conf folha de rescisão Area Fim  ref  junho-2023 "/>
    <s v="13º Salário Indenizado conf folha de rescisão Area Fim  ref  junho-2023"/>
  </r>
  <r>
    <s v="Junho"/>
    <d v="2023-06-30T00:00:00"/>
    <s v="Folha De Pagamento"/>
    <s v="RESCISÃO - AREA FIM"/>
    <x v="0"/>
    <s v="Área Fim"/>
    <n v="40726"/>
    <n v="-4912.25"/>
    <s v="Férias Indenizado conf folha de rescisão Area Fim  ref  junho-2023 "/>
    <s v="Férias Indenizado conf folha de rescisão Area Fim  ref  junho-2023"/>
  </r>
  <r>
    <s v="Julho"/>
    <d v="2023-07-31T00:00:00"/>
    <s v="Folha De Pagamento"/>
    <s v="RESCISÃO - AREA FIM"/>
    <x v="0"/>
    <s v="Área Fim"/>
    <n v="40726"/>
    <n v="-1232.56"/>
    <s v="13º Salário Indenizado conf folha de rescisão Area Fim  ref julho-2023 "/>
    <s v="13º Salário Indenizado conf folha de rescisão Area Fim  ref julho-2023"/>
  </r>
  <r>
    <s v="Julho"/>
    <d v="2023-07-31T00:00:00"/>
    <s v="Folha De Pagamento"/>
    <s v="RESCISÃO - AREA FIM"/>
    <x v="0"/>
    <s v="Área Fim"/>
    <n v="40726"/>
    <n v="-1417.04"/>
    <s v="Férias Indenizado conf folha de rescisão Area Fim  ref julho-2023 "/>
    <s v="Férias Indenizado conf folha de rescisão Area Fim  ref julho-2023"/>
  </r>
  <r>
    <s v="Agosto"/>
    <d v="2023-08-31T00:00:00"/>
    <s v="Folha De Pagamento"/>
    <s v="RESCISÃO - AREA FIM"/>
    <x v="0"/>
    <s v="Área Fim"/>
    <n v="40726"/>
    <n v="-6041.3"/>
    <s v="13º Salário Indenizado conf folha de rescisão Area Fim  ref Agosto-2023 "/>
    <s v="13º Salário Indenizado conf folha de rescisão Area Fim  ref Agosto-2023"/>
  </r>
  <r>
    <s v="Setembro"/>
    <d v="2023-09-30T00:00:00"/>
    <s v="Folha De Pagamento"/>
    <s v="RESCISÃO - AREA FIM"/>
    <x v="0"/>
    <s v="Área Fim"/>
    <s v="40726"/>
    <n v="-12127.85"/>
    <s v="13º Salário Indenizado conf folha de rescisão Area Fim  ref Setembro-2023 "/>
    <s v="13º Salário Indenizado conf folha de rescisão Area Fim  ref Setembro-2023"/>
  </r>
  <r>
    <s v="Setembro"/>
    <d v="2023-09-30T00:00:00"/>
    <s v="Folha De Pagamento"/>
    <s v="RESCISÃO - AREA FIM"/>
    <x v="0"/>
    <s v="Área Fim"/>
    <s v="40726"/>
    <n v="-4216.66"/>
    <s v="Aviso Previo conf folha de rescisão Area Meio Rateio ref Setembro-2023 "/>
    <s v="Aviso Previo conf folha de rescisão Area Meio Rateio ref Setembro-2023"/>
  </r>
  <r>
    <s v="Dezembro"/>
    <d v="2023-12-31T00:00:00"/>
    <s v="Folha De Pagamento"/>
    <s v="RESCISÃO - AREA FIM"/>
    <x v="0"/>
    <s v="Área Fim"/>
    <s v="40726"/>
    <n v="-488.21"/>
    <s v="13º Salário Indenizado conf folha de rescisão Area Fim  ref Dezembro-2023 "/>
    <s v="13º Salário Indenizado conf folha de rescisão Area Fim  ref Dezembro-2023"/>
  </r>
  <r>
    <s v="Fevereiro"/>
    <d v="2023-02-28T00:00:00"/>
    <s v="Folha De Pagamento"/>
    <s v="RESCISÃO - AREA MEIO"/>
    <x v="1"/>
    <s v="Área Meio"/>
    <n v="40710"/>
    <n v="-161.91"/>
    <s v="13º Salário na Rescisão conf Folha de Pagto Area Meio Rateio ref março-2023 "/>
    <s v="13º Salário na Rescisão conf Folha de Pagto Area Meio Rateio ref março-2023"/>
  </r>
  <r>
    <s v="Março"/>
    <d v="2023-03-31T00:00:00"/>
    <s v="Folha De Pagamento"/>
    <s v="RESCISÃO - AREA MEIO"/>
    <x v="1"/>
    <s v="Área Meio"/>
    <n v="40710"/>
    <n v="-382.51"/>
    <s v="13º Salário na Rescisão conf folha de rescisão Area Meio Rateio  ref 03/2023 "/>
    <s v="13º Salário na Rescisão conf folha de rescisão Area Meio Rateio  ref 03/2023"/>
  </r>
  <r>
    <s v="Abril"/>
    <d v="2023-04-30T00:00:00"/>
    <s v="Folha De Pagamento"/>
    <s v="RESCISÃO - AREA MEIO"/>
    <x v="1"/>
    <s v="Área Meio"/>
    <n v="40710"/>
    <n v="-1638.07"/>
    <s v="13º Salário na Rescisão conf folha de rescisão Area Meio Rateio ref abril-2023 "/>
    <s v="13º Salário na Rescisão conf folha de rescisão Area Meio Rateio ref abril-2023"/>
  </r>
  <r>
    <s v="Maio"/>
    <d v="2023-05-01T00:00:00"/>
    <s v="Folha De Pagamento"/>
    <s v="RESCISÃO - AREA MEIO"/>
    <x v="1"/>
    <s v="Área Meio"/>
    <n v="40710"/>
    <n v="-5.63"/>
    <s v="Complemento de valor Desc. Empréstimo Consignado - Porto Seguro conf Folha de Pagto Area Meio Rateio ref abril-2023 "/>
    <s v="Complemento de valor Desc. Empréstimo Consignado - Porto Seguro conf Folha de Pagto Area Meio Rateio ref abril-2023"/>
  </r>
  <r>
    <s v="Junho"/>
    <d v="2023-06-30T00:00:00"/>
    <s v="Folha De Pagamento"/>
    <s v="RESCISÃO - AREA MEIO"/>
    <x v="1"/>
    <s v="Área Meio"/>
    <n v="40710"/>
    <n v="-1704.86"/>
    <s v="13º Salário na Rescisão conf folha de rescisão Area Meio Rateio ref  junho-2023 "/>
    <s v="13º Salário na Rescisão conf folha de rescisão Area Meio Rateio ref  junho-2023"/>
  </r>
  <r>
    <s v="Julho"/>
    <d v="2023-07-31T00:00:00"/>
    <s v="Folha De Pagamento"/>
    <s v="RESCISÃO - AREA MEIO"/>
    <x v="1"/>
    <s v="Área Meio"/>
    <n v="40710"/>
    <n v="-4802.2700000000004"/>
    <s v="13º Salário na Rescisão conf folha de rescisão Area Meio Rateio ref julho-2023 "/>
    <s v="13º Salário na Rescisão conf folha de rescisão Area Meio Rateio ref julho-2023"/>
  </r>
  <r>
    <s v="Julho"/>
    <d v="2023-07-31T00:00:00"/>
    <s v="Folha De Pagamento"/>
    <s v="RESCISÃO - AREA MEIO"/>
    <x v="1"/>
    <s v="Área Meio"/>
    <n v="40710"/>
    <n v="-2422.0300000000002"/>
    <s v="Hora extra conf folha de rescisão Area Meio Rateio ref julho-2023 "/>
    <s v="Hora extra conf folha de rescisão Area Meio Rateio ref julho-2023"/>
  </r>
  <r>
    <s v="Julho"/>
    <d v="2023-07-31T00:00:00"/>
    <s v="Folha De Pagamento"/>
    <s v="RESCISÃO - AREA MEIO"/>
    <x v="1"/>
    <s v="Área Meio"/>
    <n v="40710"/>
    <n v="-10401.200000000001"/>
    <s v="Aviso Previo conf folha de rescisão Area Meio Rateio ref julho-2023 "/>
    <s v="Aviso Previo conf folha de rescisão Area Meio Rateio ref julho-2023"/>
  </r>
  <r>
    <s v="Agosto"/>
    <d v="2023-08-31T00:00:00"/>
    <s v="Folha De Pagamento"/>
    <s v="RESCISÃO - AREA MEIO"/>
    <x v="1"/>
    <s v="Área Meio"/>
    <n v="40710"/>
    <n v="-473.42"/>
    <s v="Hora extra conf folha de rescisão Area Meio Rateio ref Agosto-2023 "/>
    <s v="Hora extra conf folha de rescisão Area Meio Rateio ref Agosto-2023"/>
  </r>
  <r>
    <s v="Agosto"/>
    <d v="2023-08-31T00:00:00"/>
    <s v="Folha De Pagamento"/>
    <s v="RESCISÃO - AREA MEIO"/>
    <x v="1"/>
    <s v="Área Meio"/>
    <n v="40710"/>
    <n v="-5494.45"/>
    <s v="Aviso Previo conf folha de rescisão Area Meio Rateio ref Agosto-2023 "/>
    <s v="Aviso Previo conf folha de rescisão Area Meio Rateio ref Agosto-2023"/>
  </r>
  <r>
    <s v="Setembro"/>
    <d v="2023-09-30T00:00:00"/>
    <s v="Folha De Pagamento"/>
    <s v="RESCISÃO - AREA MEIO"/>
    <x v="1"/>
    <s v="Área Meio"/>
    <s v="40710"/>
    <n v="-510.4"/>
    <s v="13º Salário conf folha de rescisão Area Meio Rateio ref Setembro-2023 "/>
    <s v="13º Salário conf folha de rescisão Area Meio Rateio ref Setembro-2023"/>
  </r>
  <r>
    <s v="Outubro"/>
    <d v="2023-10-31T00:00:00"/>
    <s v="Folha De Pagamento"/>
    <s v="RESCISÃO - AREA MEIO"/>
    <x v="1"/>
    <s v="Área Meio"/>
    <s v="40710"/>
    <n v="-5974.48"/>
    <s v="13º Salário conf folha de rescisão Area Meio Rateio ref Outubro-2023 "/>
    <s v="13º Salário conf folha de rescisão Area Meio Rateio ref Outubro-2023"/>
  </r>
  <r>
    <s v="Outubro"/>
    <d v="2023-10-31T00:00:00"/>
    <s v="Folha De Pagamento"/>
    <s v="RESCISÃO - AREA MEIO"/>
    <x v="1"/>
    <s v="Área Meio"/>
    <s v="40710"/>
    <n v="-9356"/>
    <s v="Aviso Precio conf folha de rescisão Area Meio Rateio ref Setembro-2023 "/>
    <s v="Aviso Precio conf folha de rescisão Area Meio Rateio ref Setembro-2023"/>
  </r>
  <r>
    <s v="Dezembro"/>
    <d v="2023-12-31T00:00:00"/>
    <s v="Folha De Pagamento"/>
    <s v="RESCISÃO - AREA MEIO"/>
    <x v="1"/>
    <s v="Área Meio"/>
    <s v="40710"/>
    <n v="-1209.43"/>
    <s v="13º Salário conf folha de rescisão Area Meio Rateio ref Dezembro-2023 Outubro-2023 "/>
    <s v="13º Salário conf folha de rescisão Area Meio Rateio ref Dezembro-2023 Outubro-2023"/>
  </r>
  <r>
    <s v="Janeiro"/>
    <d v="2023-01-31T00:00:00"/>
    <s v="Folha De Pagamento"/>
    <s v="SALARIOS E ORDENADOS - AREA FIM"/>
    <x v="0"/>
    <s v="Área Fim"/>
    <n v="414216"/>
    <n v="-603831"/>
    <s v="Folha de Pagto. Area Fim Ref Janeiro 2023 "/>
    <s v="Folha de Pagto. Area Fim Ref Janeiro 2023"/>
  </r>
  <r>
    <s v="Janeiro"/>
    <d v="2023-01-31T00:00:00"/>
    <s v="Folha De Pagamento"/>
    <s v="SALARIOS E ORDENADOS - AREA FIM"/>
    <x v="0"/>
    <s v="Área Fim"/>
    <n v="414216"/>
    <n v="-32688.74"/>
    <s v="Folha de Pagto Area Fim Rateio Ref Janeiro 2023 "/>
    <s v="Folha de Pagto Area Fim Rateio Ref Janeiro 2023"/>
  </r>
  <r>
    <s v="Fevereiro"/>
    <d v="2023-02-28T00:00:00"/>
    <s v="Folha De Pagamento"/>
    <s v="SALARIOS E ORDENADOS - AREA FIM"/>
    <x v="0"/>
    <s v="Área Fim"/>
    <n v="414216"/>
    <n v="-381.4"/>
    <s v="Folha de Pagto. Area Fim  ref março-2023 "/>
    <s v="Folha de Pagto. Area Fim  ref março-2023"/>
  </r>
  <r>
    <s v="Fevereiro"/>
    <d v="2023-02-28T00:00:00"/>
    <s v="Folha De Pagamento"/>
    <s v="SALARIOS E ORDENADOS - AREA FIM"/>
    <x v="0"/>
    <s v="Área Fim"/>
    <n v="414216"/>
    <n v="-1063005.6499999999"/>
    <s v="Folha de Pagto. Area Fim ref março-2023 "/>
    <s v="Folha de Pagto. Area Fim ref março-2023"/>
  </r>
  <r>
    <s v="Fevereiro"/>
    <d v="2023-02-28T00:00:00"/>
    <s v="Folha De Pagamento"/>
    <s v="SALARIOS E ORDENADOS - AREA FIM"/>
    <x v="0"/>
    <s v="Área Fim"/>
    <n v="414216"/>
    <n v="-38301.839999999997"/>
    <s v="Folha de Pagto Area Fim Rateio ref março-2023 "/>
    <s v="Folha de Pagto Area Fim Rateio ref março-2023"/>
  </r>
  <r>
    <s v="Março"/>
    <d v="2023-03-31T00:00:00"/>
    <s v="Folha De Pagamento"/>
    <s v="SALARIOS E ORDENADOS - AREA FIM"/>
    <x v="0"/>
    <s v="Área Fim"/>
    <n v="414216"/>
    <n v="-1101439.6399999999"/>
    <s v="Folha de Pagto. Area Fim ref 03/2023 "/>
    <s v="Folha de Pagto. Area Fim ref 03/2023"/>
  </r>
  <r>
    <s v="Março"/>
    <d v="2023-03-31T00:00:00"/>
    <s v="Folha De Pagamento"/>
    <s v="SALARIOS E ORDENADOS - AREA FIM"/>
    <x v="0"/>
    <s v="Área Fim"/>
    <n v="414216"/>
    <n v="-38298.82"/>
    <s v="Folha de Pagto Area Fim Rateio ref 03/2023 "/>
    <s v="Folha de Pagto Area Fim Rateio ref 03/2023"/>
  </r>
  <r>
    <s v="Março"/>
    <d v="2023-03-31T00:00:00"/>
    <s v="Folha De Pagamento"/>
    <s v="SALARIOS E ORDENADOS - AREA FIM"/>
    <x v="0"/>
    <s v="Área Fim"/>
    <n v="414216"/>
    <n v="-543.91"/>
    <s v="folha de rescisão. Area Fim ref 03/2023 "/>
    <s v="folha de rescisão. Area Fim ref 03/2023"/>
  </r>
  <r>
    <s v="Abril"/>
    <d v="2023-04-30T00:00:00"/>
    <s v="Folha De Pagamento"/>
    <s v="SALARIOS E ORDENADOS - AREA FIM"/>
    <x v="0"/>
    <s v="Área Fim"/>
    <n v="414216"/>
    <n v="-1048878.73"/>
    <s v="Folha de Pagto. Area Fim ref abril-2023 "/>
    <s v="Folha de Pagto. Area Fim ref abril-2023"/>
  </r>
  <r>
    <s v="Abril"/>
    <d v="2023-04-30T00:00:00"/>
    <s v="Folha De Pagamento"/>
    <s v="SALARIOS E ORDENADOS - AREA FIM"/>
    <x v="0"/>
    <s v="Área Fim"/>
    <n v="414216"/>
    <n v="-34817.29"/>
    <s v="Folha de Pagto Area Fim Rateio ref abril-2023 "/>
    <s v="Folha de Pagto Area Fim Rateio ref abril-2023"/>
  </r>
  <r>
    <s v="Abril"/>
    <d v="2023-04-30T00:00:00"/>
    <s v="Folha De Pagamento"/>
    <s v="SALARIOS E ORDENADOS - AREA FIM"/>
    <x v="0"/>
    <s v="Área Fim"/>
    <n v="414216"/>
    <n v="-2939.2"/>
    <s v="folha de rescisão. Area Fim ref abril-2023 "/>
    <s v="folha de rescisão. Area Fim ref abril-2023"/>
  </r>
  <r>
    <s v="Maio"/>
    <d v="2023-05-31T00:00:00"/>
    <s v="Folha De Pagamento"/>
    <s v="SALARIOS E ORDENADOS - AREA FIM"/>
    <x v="0"/>
    <s v="Área Fim"/>
    <n v="414216"/>
    <n v="-11885.29"/>
    <s v="folha de rescisão. Area Fim ref maio-2023 "/>
    <s v="folha de rescisão. Area Fim ref maio-2023"/>
  </r>
  <r>
    <s v="Maio"/>
    <d v="2023-05-31T00:00:00"/>
    <s v="Folha De Pagamento"/>
    <s v="SALARIOS E ORDENADOS - AREA FIM"/>
    <x v="0"/>
    <s v="Área Fim"/>
    <n v="414216"/>
    <n v="-1225599.99"/>
    <s v="Folha de Pagto. Area Fim ref maio-2023 "/>
    <s v="Folha de Pagto. Area Fim ref maio-2023"/>
  </r>
  <r>
    <s v="Maio"/>
    <d v="2023-05-31T00:00:00"/>
    <s v="Folha De Pagamento"/>
    <s v="SALARIOS E ORDENADOS - AREA FIM"/>
    <x v="0"/>
    <s v="Área Fim"/>
    <n v="414216"/>
    <n v="-46327.48"/>
    <s v="Folha de Pagto Area Fim Rateio ref maio-2023 "/>
    <s v="Folha de Pagto Area Fim Rateio ref maio-2023"/>
  </r>
  <r>
    <s v="Junho"/>
    <d v="2023-06-30T00:00:00"/>
    <s v="Folha De Pagamento"/>
    <s v="SALARIOS E ORDENADOS - AREA FIM"/>
    <x v="0"/>
    <s v="Área Fim"/>
    <n v="414216"/>
    <n v="-1122799"/>
    <s v="Folha de Pagto. Area Fim ref Junho-2023 "/>
    <s v="Folha de Pagto. Area Fim ref Junho-2023"/>
  </r>
  <r>
    <s v="Junho"/>
    <d v="2023-06-30T00:00:00"/>
    <s v="Folha De Pagamento"/>
    <s v="SALARIOS E ORDENADOS - AREA FIM"/>
    <x v="0"/>
    <s v="Área Fim"/>
    <n v="414216"/>
    <n v="-635.22"/>
    <s v="Folha de Pagto. Area Fim ref  junho-2023 "/>
    <s v="Folha de Pagto. Area Fim ref  junho-2023"/>
  </r>
  <r>
    <s v="Junho"/>
    <d v="2023-06-30T00:00:00"/>
    <s v="Folha De Pagamento"/>
    <s v="SALARIOS E ORDENADOS - AREA FIM"/>
    <x v="0"/>
    <s v="Área Fim"/>
    <n v="414216"/>
    <n v="-41355.699999999997"/>
    <s v="Folha de Pagto Area Fim Rateio ref junho-2023 "/>
    <s v="Folha de Pagto Area Fim Rateio ref junho-2023"/>
  </r>
  <r>
    <s v="Junho"/>
    <d v="2023-06-30T00:00:00"/>
    <s v="Folha De Pagamento"/>
    <s v="SALARIOS E ORDENADOS - AREA FIM"/>
    <x v="0"/>
    <s v="Área Fim"/>
    <n v="414216"/>
    <n v="-3371.11"/>
    <s v="folha de rescisão. Area Fim ref  junho-2023 "/>
    <s v="folha de rescisão. Area Fim ref  junho-2023"/>
  </r>
  <r>
    <s v="Julho"/>
    <d v="2023-07-31T00:00:00"/>
    <s v="Folha De Pagamento"/>
    <s v="SALARIOS E ORDENADOS - AREA FIM"/>
    <x v="0"/>
    <s v="Área Fim"/>
    <n v="414216"/>
    <n v="-1125812.8400000001"/>
    <s v="Folha de Pagto. Area Fim ref Julho-2023 "/>
    <s v="Folha de Pagto. Area Fim ref Julho-2023"/>
  </r>
  <r>
    <s v="Julho"/>
    <d v="2023-07-31T00:00:00"/>
    <s v="Folha De Pagamento"/>
    <s v="SALARIOS E ORDENADOS - AREA FIM"/>
    <x v="0"/>
    <s v="Área Fim"/>
    <n v="414216"/>
    <n v="-41358.78"/>
    <s v="Folha de Pagto Area Fim Rateio ref Julho-2023 "/>
    <s v="Folha de Pagto Area Fim Rateio ref Julho-2023"/>
  </r>
  <r>
    <s v="Julho"/>
    <d v="2023-07-31T00:00:00"/>
    <s v="Folha De Pagamento"/>
    <s v="SALARIOS E ORDENADOS - AREA FIM"/>
    <x v="0"/>
    <s v="Área Fim"/>
    <n v="414216"/>
    <n v="-1564.62"/>
    <s v="folha de rescisão. Area Fim ref julho-2023 "/>
    <s v="folha de rescisão. Area Fim ref julho-2023"/>
  </r>
  <r>
    <s v="Julho"/>
    <d v="2023-07-31T00:00:00"/>
    <s v="Folha De Pagamento"/>
    <s v="SALARIOS E ORDENADOS - AREA FIM"/>
    <x v="0"/>
    <s v="Área Fim"/>
    <n v="414216"/>
    <n v="1805.87"/>
    <s v="Adiantamento Compulsório conf Folha de Pagto Area Fim ref Julho-2023 "/>
    <s v="Adiantamento Compulsório conf Folha de Pagto Area Fim ref Julho-2023"/>
  </r>
  <r>
    <s v="Agosto"/>
    <d v="2023-08-31T00:00:00"/>
    <s v="Folha De Pagamento"/>
    <s v="SALARIOS E ORDENADOS - AREA FIM"/>
    <x v="0"/>
    <s v="Área Fim"/>
    <n v="414216"/>
    <n v="-1133428.55"/>
    <s v="Folha de Pagto. Area Fim ref Agosto/2023 Julho-2023 "/>
    <s v="Folha de Pagto. Area Fim ref Agosto/2023 Julho-2023"/>
  </r>
  <r>
    <s v="Agosto"/>
    <d v="2023-08-31T00:00:00"/>
    <s v="Folha De Pagamento"/>
    <s v="SALARIOS E ORDENADOS - AREA FIM"/>
    <x v="0"/>
    <s v="Área Fim"/>
    <n v="414216"/>
    <n v="-35449.269999999997"/>
    <s v="Folha de Pagto Area Fim Rateio ref Agosto-2023 "/>
    <s v="Folha de Pagto Area Fim Rateio ref Agosto-2023"/>
  </r>
  <r>
    <s v="Agosto"/>
    <d v="2023-08-31T00:00:00"/>
    <s v="Folha De Pagamento"/>
    <s v="SALARIOS E ORDENADOS - AREA FIM"/>
    <x v="0"/>
    <s v="Área Fim"/>
    <n v="414216"/>
    <n v="-2748.69"/>
    <s v="folha de rescisão. Area Fim ref Agosto-2023 "/>
    <s v="folha de rescisão. Area Fim ref Agosto-2023"/>
  </r>
  <r>
    <s v="Setembro"/>
    <d v="2023-09-30T00:00:00"/>
    <s v="Folha De Pagamento"/>
    <s v="SALARIOS E ORDENADOS - AREA FIM"/>
    <x v="0"/>
    <s v="Área Fim"/>
    <s v="414216"/>
    <n v="-1101882"/>
    <s v="Folha de Pagto. Area Fim ref Agosto/2023 Setembro-2023 "/>
    <s v="Folha de Pagto. Area Fim ref Agosto/2023 Setembro-2023"/>
  </r>
  <r>
    <s v="Setembro"/>
    <d v="2023-09-30T00:00:00"/>
    <s v="Folha De Pagamento"/>
    <s v="SALARIOS E ORDENADOS - AREA FIM"/>
    <x v="0"/>
    <s v="Área Fim"/>
    <s v="414216"/>
    <n v="-40702.050000000003"/>
    <s v="Folha de Pagto Area Fim Rateio ref Setembro-2023 "/>
    <s v="Folha de Pagto Area Fim Rateio ref Setembro-2023"/>
  </r>
  <r>
    <s v="Setembro"/>
    <d v="2023-09-30T00:00:00"/>
    <s v="Folha De Pagamento"/>
    <s v="SALARIOS E ORDENADOS - AREA FIM"/>
    <x v="0"/>
    <s v="Área Fim"/>
    <s v="414216"/>
    <n v="-8776.68"/>
    <s v="folha de rescisão. Area Fim ref Setembro-2023 "/>
    <s v="folha de rescisão. Area Fim ref Setembro-2023"/>
  </r>
  <r>
    <s v="Outubro"/>
    <d v="2023-10-01T00:00:00"/>
    <s v="Folha De Pagamento"/>
    <s v="SALARIOS E ORDENADOS - AREA FIM"/>
    <x v="0"/>
    <s v="Área Fim"/>
    <s v="414216"/>
    <n v="1019.54"/>
    <s v="Reembolso de desconto contribuição sindical lançado indevidamente contra despesas em 04/2023 "/>
    <s v="Reembolso de desconto contribuição sindical lançado indevidamente contra despesas em 04/2023"/>
  </r>
  <r>
    <s v="Outubro"/>
    <d v="2023-10-31T00:00:00"/>
    <s v="Folha De Pagamento"/>
    <s v="SALARIOS E ORDENADOS - AREA FIM"/>
    <x v="0"/>
    <s v="Área Fim"/>
    <s v="414216"/>
    <n v="-1119979.6000000001"/>
    <s v="Folha de Pagto. Area Fim ref Outubro-2023 "/>
    <s v="Folha de Pagto. Area Fim ref Outubro-2023"/>
  </r>
  <r>
    <s v="Outubro"/>
    <d v="2023-10-31T00:00:00"/>
    <s v="Folha De Pagamento"/>
    <s v="SALARIOS E ORDENADOS - AREA FIM"/>
    <x v="0"/>
    <s v="Área Fim"/>
    <s v="414216"/>
    <n v="-158989.62"/>
    <s v="Abono Salarial conf. Folha de Pagto. Area Fim ref Outubro-2023 "/>
    <s v="Abono Salarial conf. Folha de Pagto. Area Fim ref Outubro-2023"/>
  </r>
  <r>
    <s v="Outubro"/>
    <d v="2023-10-31T00:00:00"/>
    <s v="Folha De Pagamento"/>
    <s v="SALARIOS E ORDENADOS - AREA FIM"/>
    <x v="0"/>
    <s v="Área Fim"/>
    <s v="414216"/>
    <n v="-39351.93"/>
    <s v="Folha de Pagto Area Fim Rateio ref Outubro-2023 "/>
    <s v="Folha de Pagto Area Fim Rateio ref Outubro-2023"/>
  </r>
  <r>
    <s v="Outubro"/>
    <d v="2023-10-31T00:00:00"/>
    <s v="Folha De Pagamento"/>
    <s v="SALARIOS E ORDENADOS - AREA FIM"/>
    <x v="0"/>
    <s v="Área Fim"/>
    <s v="414216"/>
    <n v="-6203.82"/>
    <s v="Abono Salarial conf. Folha de Pagto Area Fim Rateio ref Outubro-2023 "/>
    <s v="Abono Salarial conf. Folha de Pagto Area Fim Rateio ref Outubro-2023"/>
  </r>
  <r>
    <s v="Novembro"/>
    <d v="2023-11-30T00:00:00"/>
    <s v="Folha De Pagamento"/>
    <s v="SALARIOS E ORDENADOS - AREA FIM"/>
    <x v="0"/>
    <s v="Área Fim"/>
    <s v="414216"/>
    <n v="-1116882.54"/>
    <s v="Folha de Pagto Area Fim Novembro/2023 "/>
    <s v="Folha de Pagto Area Fim Novembro/2023"/>
  </r>
  <r>
    <s v="Novembro"/>
    <d v="2023-11-30T00:00:00"/>
    <s v="Folha De Pagamento"/>
    <s v="SALARIOS E ORDENADOS - AREA FIM"/>
    <x v="0"/>
    <s v="Área Fim"/>
    <s v="414216"/>
    <n v="-33646.06"/>
    <s v="Folha de Pagto Area Fim Rateio Novembro/2023 "/>
    <s v="Folha de Pagto Area Fim Rateio Novembro/2023"/>
  </r>
  <r>
    <s v="Dezembro"/>
    <d v="2023-12-01T00:00:00"/>
    <s v="Folha De Pagamento"/>
    <s v="SALARIOS E ORDENADOS - AREA FIM"/>
    <x v="0"/>
    <s v="Área Fim"/>
    <s v="414216"/>
    <n v="-3755.95"/>
    <s v="Estorno de Lançamento relativo a baixa de adiantamento Novembro-2023 "/>
    <s v="Estorno de Lançamento relativo a baixa de adiantamento Novembro-2023"/>
  </r>
  <r>
    <s v="Dezembro"/>
    <d v="2023-12-01T00:00:00"/>
    <s v="Folha De Pagamento"/>
    <s v="SALARIOS E ORDENADOS - AREA FIM"/>
    <x v="0"/>
    <s v="Área Fim"/>
    <s v="414216"/>
    <n v="111.13"/>
    <s v="Desconto de salário pago a maior em 10/2023 "/>
    <s v="Desconto de salário pago a maior em 10/2023"/>
  </r>
  <r>
    <s v="Dezembro"/>
    <d v="2023-12-01T00:00:00"/>
    <s v="Folha De Pagamento"/>
    <s v="SALARIOS E ORDENADOS - AREA FIM"/>
    <x v="0"/>
    <s v="Área Fim"/>
    <s v="414216"/>
    <n v="4.8"/>
    <s v="Desconto Contribuição efetuada a menor em 10/2023 "/>
    <s v="Desconto Contribuição efetuada a menor em 10/2023"/>
  </r>
  <r>
    <s v="Dezembro"/>
    <d v="2023-12-01T00:00:00"/>
    <s v="Folha De Pagamento"/>
    <s v="SALARIOS E ORDENADOS - AREA FIM"/>
    <x v="0"/>
    <s v="Área Fim"/>
    <s v="414216"/>
    <n v="-15.82"/>
    <s v="Complemento do desc. Convênio Droga Raia Lançado a amenore em meses anteriores "/>
    <s v="Complemento do desc. Convênio Droga Raia Lançado a amenore em meses anteriores"/>
  </r>
  <r>
    <s v="Dezembro"/>
    <d v="2023-12-31T00:00:00"/>
    <s v="Folha De Pagamento"/>
    <s v="SALARIOS E ORDENADOS - AREA FIM"/>
    <x v="0"/>
    <s v="Área Fim"/>
    <s v="414216"/>
    <n v="-699919.81"/>
    <s v="Folha de Pagto. Area Fim ref Dezembro-2023 "/>
    <s v="Folha de Pagto. Area Fim ref Dezembro-2023"/>
  </r>
  <r>
    <s v="Dezembro"/>
    <d v="2023-12-31T00:00:00"/>
    <s v="Folha De Pagamento"/>
    <s v="SALARIOS E ORDENADOS - AREA FIM"/>
    <x v="0"/>
    <s v="Área Fim"/>
    <s v="414216"/>
    <n v="-32580.19"/>
    <s v="Folha de Pagto Area Fim Rateio ref Dezembro-2023 "/>
    <s v="Folha de Pagto Area Fim Rateio ref Dezembro-2023"/>
  </r>
  <r>
    <s v="Dezembro"/>
    <d v="2023-12-31T00:00:00"/>
    <s v="Folha De Pagamento"/>
    <s v="SALARIOS E ORDENADOS - AREA FIM"/>
    <x v="0"/>
    <s v="Área Fim"/>
    <s v="414216"/>
    <n v="-6241.09"/>
    <s v="folha de rescisão. Area Fim ref Dezembro-2023 Agosto-2023 "/>
    <s v="folha de rescisão. Area Fim ref Dezembro-2023 Agosto-2023"/>
  </r>
  <r>
    <s v="Janeiro"/>
    <d v="2023-01-31T00:00:00"/>
    <s v="Folha De Pagamento"/>
    <s v="SALARIOS E ORDENADOS - AREA MEIO"/>
    <x v="1"/>
    <s v="Área Meio"/>
    <n v="414213"/>
    <n v="-154666.4"/>
    <s v="Folha de Pagto Area Meio Rateio Ref Janeiro 2023 "/>
    <s v="Folha de Pagto Area Meio Rateio Ref Janeiro 2023"/>
  </r>
  <r>
    <s v="Janeiro"/>
    <d v="2023-01-31T00:00:00"/>
    <s v="Folha De Pagamento"/>
    <s v="SALARIOS E ORDENADOS - AREA MEIO"/>
    <x v="1"/>
    <s v="Área Meio"/>
    <n v="414213"/>
    <n v="-18.760000000000002"/>
    <s v="Folha de Pagto Rescisão Area Meio Rateio - 01/2023 "/>
    <s v="Folha de Pagto Rescisão Area Meio Rateio - 01/2023"/>
  </r>
  <r>
    <s v="Fevereiro"/>
    <d v="2023-02-28T00:00:00"/>
    <s v="Folha De Pagamento"/>
    <s v="SALARIOS E ORDENADOS - AREA MEIO"/>
    <x v="1"/>
    <s v="Área Meio"/>
    <n v="414213"/>
    <n v="-492.28"/>
    <s v="Folha de Pagto Area Meio Rateio ref março-2023 "/>
    <s v="Folha de Pagto Area Meio Rateio ref março-2023"/>
  </r>
  <r>
    <s v="Fevereiro"/>
    <d v="2023-02-28T00:00:00"/>
    <s v="Folha De Pagamento"/>
    <s v="SALARIOS E ORDENADOS - AREA MEIO"/>
    <x v="1"/>
    <s v="Área Meio"/>
    <n v="414213"/>
    <n v="-184265.35"/>
    <s v="Folha de Pagto Area Meio Rateio ref março-2023 "/>
    <s v="Folha de Pagto Area Meio Rateio ref março-2023"/>
  </r>
  <r>
    <s v="Março"/>
    <d v="2023-03-31T00:00:00"/>
    <s v="Folha De Pagamento"/>
    <s v="SALARIOS E ORDENADOS - AREA MEIO"/>
    <x v="1"/>
    <s v="Área Meio"/>
    <n v="414213"/>
    <n v="-154415.91"/>
    <s v="Folha de Pagto Area Meio Rateio ref 03/2023 "/>
    <s v="Folha de Pagto Area Meio Rateio ref 03/2023"/>
  </r>
  <r>
    <s v="Março"/>
    <d v="2023-03-31T00:00:00"/>
    <s v="Folha De Pagamento"/>
    <s v="SALARIOS E ORDENADOS - AREA MEIO"/>
    <x v="1"/>
    <s v="Área Meio"/>
    <n v="414213"/>
    <n v="-528.36"/>
    <s v="folha de rescisão Area Meio Rateio  ref 03/2023 "/>
    <s v="folha de rescisão Area Meio Rateio  ref 03/2023"/>
  </r>
  <r>
    <s v="Abril"/>
    <d v="2023-04-30T00:00:00"/>
    <s v="Folha De Pagamento"/>
    <s v="SALARIOS E ORDENADOS - AREA MEIO"/>
    <x v="1"/>
    <s v="Área Meio"/>
    <n v="414213"/>
    <n v="-140871.76"/>
    <s v="Folha de Pagto Area Meio Rateio ref abril-2023 "/>
    <s v="Folha de Pagto Area Meio Rateio ref abril-2023"/>
  </r>
  <r>
    <s v="Abril"/>
    <d v="2023-04-30T00:00:00"/>
    <s v="Folha De Pagamento"/>
    <s v="SALARIOS E ORDENADOS - AREA MEIO"/>
    <x v="1"/>
    <s v="Área Meio"/>
    <n v="414213"/>
    <n v="-4185.93"/>
    <s v="folha de rescisão Area Meio Rateio ref abril-2023 "/>
    <s v="folha de rescisão Area Meio Rateio ref abril-2023"/>
  </r>
  <r>
    <s v="Maio"/>
    <d v="2023-05-31T00:00:00"/>
    <s v="Folha De Pagamento"/>
    <s v="SALARIOS E ORDENADOS - AREA MEIO"/>
    <x v="1"/>
    <s v="Área Meio"/>
    <n v="414213"/>
    <n v="-189874.44"/>
    <s v="Folha de Pagto Area Meio Rateio ref maio-2023 "/>
    <s v="Folha de Pagto Area Meio Rateio ref maio-2023"/>
  </r>
  <r>
    <s v="Junho"/>
    <d v="2023-06-30T00:00:00"/>
    <s v="Folha De Pagamento"/>
    <s v="SALARIOS E ORDENADOS - AREA MEIO"/>
    <x v="1"/>
    <s v="Área Meio"/>
    <n v="414213"/>
    <n v="-179857.26"/>
    <s v="Folha de Pagto Area Meio Rateio ref  junho-2023 "/>
    <s v="Folha de Pagto Area Meio Rateio ref  junho-2023"/>
  </r>
  <r>
    <s v="Junho"/>
    <d v="2023-06-30T00:00:00"/>
    <s v="Folha De Pagamento"/>
    <s v="SALARIOS E ORDENADOS - AREA MEIO"/>
    <x v="1"/>
    <s v="Área Meio"/>
    <n v="414213"/>
    <n v="-3360.18"/>
    <s v="folha de rescisão Area Meio Rateio ref  junho-2023 "/>
    <s v="folha de rescisão Area Meio Rateio ref  junho-2023"/>
  </r>
  <r>
    <s v="Julho"/>
    <d v="2023-07-31T00:00:00"/>
    <s v="Folha De Pagamento"/>
    <s v="SALARIOS E ORDENADOS - AREA MEIO"/>
    <x v="1"/>
    <s v="Área Meio"/>
    <n v="414213"/>
    <n v="-158387.32999999999"/>
    <s v="Folha de Pagto Area Meio Rateio ref Julho-2023 "/>
    <s v="Folha de Pagto Area Meio Rateio ref Julho-2023"/>
  </r>
  <r>
    <s v="Julho"/>
    <d v="2023-07-31T00:00:00"/>
    <s v="Folha De Pagamento"/>
    <s v="SALARIOS E ORDENADOS - AREA MEIO"/>
    <x v="1"/>
    <s v="Área Meio"/>
    <n v="414213"/>
    <n v="-3964.07"/>
    <s v="folha de rescisão Area Meio Rateio ref julho-2023 "/>
    <s v="folha de rescisão Area Meio Rateio ref julho-2023"/>
  </r>
  <r>
    <s v="Agosto"/>
    <d v="2023-08-31T00:00:00"/>
    <s v="Folha De Pagamento"/>
    <s v="SALARIOS E ORDENADOS - AREA MEIO"/>
    <x v="1"/>
    <s v="Área Meio"/>
    <n v="414213"/>
    <n v="-166734.99"/>
    <s v="Folha de Pagto Area Meio Rateio ref Agosto/2023 "/>
    <s v="Folha de Pagto Area Meio Rateio ref Agosto/2023"/>
  </r>
  <r>
    <s v="Agosto"/>
    <d v="2023-08-31T00:00:00"/>
    <s v="Folha De Pagamento"/>
    <s v="SALARIOS E ORDENADOS - AREA MEIO"/>
    <x v="1"/>
    <s v="Área Meio"/>
    <n v="414213"/>
    <n v="489.68"/>
    <s v="Folha de rescisão Area Meio Rateio ref Agosto-2023 "/>
    <s v="Folha de rescisão Area Meio Rateio ref Agosto-2023"/>
  </r>
  <r>
    <s v="Setembro"/>
    <d v="2023-09-30T00:00:00"/>
    <s v="Folha De Pagamento"/>
    <s v="SALARIOS E ORDENADOS - AREA MEIO"/>
    <x v="1"/>
    <s v="Área Meio"/>
    <s v="414213"/>
    <n v="-171522.36"/>
    <s v="Folha de Pagto Area Meio Rateio ref Setembro-2023Agosto/2023 "/>
    <s v="Folha de Pagto Area Meio Rateio ref Setembro-2023Agosto/2023"/>
  </r>
  <r>
    <s v="Setembro"/>
    <d v="2023-09-30T00:00:00"/>
    <s v="Folha De Pagamento"/>
    <s v="SALARIOS E ORDENADOS - AREA MEIO"/>
    <x v="1"/>
    <s v="Área Meio"/>
    <s v="414213"/>
    <n v="-133.08000000000001"/>
    <s v="folha de rescisão. Area Meio Rateio ref Setembro-2023 "/>
    <s v="folha de rescisão. Area Meio Rateio ref Setembro-2023"/>
  </r>
  <r>
    <s v="Outubro"/>
    <d v="2023-10-31T00:00:00"/>
    <s v="Folha De Pagamento"/>
    <s v="SALARIOS E ORDENADOS - AREA MEIO"/>
    <x v="1"/>
    <s v="Área Meio"/>
    <s v="414213"/>
    <n v="-161623.6"/>
    <s v="Folha de Pagto Area Meio Rateio ref Outubro-2023 "/>
    <s v="Folha de Pagto Area Meio Rateio ref Outubro-2023"/>
  </r>
  <r>
    <s v="Outubro"/>
    <d v="2023-10-31T00:00:00"/>
    <s v="Folha De Pagamento"/>
    <s v="SALARIOS E ORDENADOS - AREA MEIO"/>
    <x v="1"/>
    <s v="Área Meio"/>
    <s v="414213"/>
    <n v="-23902.92"/>
    <s v="Abono Salarial conf. Folha de Pagto Area Meio Rateio ref Outubro-2023 "/>
    <s v="Abono Salarial conf. Folha de Pagto Area Meio Rateio ref Outubro-2023"/>
  </r>
  <r>
    <s v="Outubro"/>
    <d v="2023-10-31T00:00:00"/>
    <s v="Folha De Pagamento"/>
    <s v="SALARIOS E ORDENADOS - AREA MEIO"/>
    <x v="1"/>
    <s v="Área Meio"/>
    <s v="414213"/>
    <n v="-3809.39"/>
    <s v="folha de rescisão. Area Meio Rateio ref Outubro-2023 "/>
    <s v="folha de rescisão. Area Meio Rateio ref Outubro-2023"/>
  </r>
  <r>
    <s v="Outubro"/>
    <d v="2023-10-31T00:00:00"/>
    <s v="Folha De Pagamento"/>
    <s v="SALARIOS E ORDENADOS - AREA MEIO"/>
    <x v="1"/>
    <s v="Área Meio"/>
    <s v="414213"/>
    <n v="-880.96"/>
    <s v="Abono Salarial folha de rescisão. Area Meio Rateio ref Outubro-2023 "/>
    <s v="Abono Salarial folha de rescisão. Area Meio Rateio ref Outubro-2023"/>
  </r>
  <r>
    <s v="Novembro"/>
    <d v="2023-11-30T00:00:00"/>
    <s v="Folha De Pagamento"/>
    <s v="SALARIOS E ORDENADOS - AREA MEIO"/>
    <x v="1"/>
    <s v="Área Meio"/>
    <s v="414213"/>
    <n v="-165625.21"/>
    <s v="Folha de Pagto Area Meio Rateio Novembro/2023 "/>
    <s v="Folha de Pagto Area Meio Rateio Novembro/2023"/>
  </r>
  <r>
    <s v="Dezembro"/>
    <d v="2023-12-31T00:00:00"/>
    <s v="Folha De Pagamento"/>
    <s v="SALARIOS E ORDENADOS - AREA MEIO"/>
    <x v="1"/>
    <s v="Área Meio"/>
    <s v="414213"/>
    <n v="-154933.12"/>
    <s v="Folha de Pagto Area Meio Rateio ref Dezembro-2023 "/>
    <s v="Folha de Pagto Area Meio Rateio ref Dezembro-2023"/>
  </r>
  <r>
    <s v="Dezembro"/>
    <d v="2023-12-31T00:00:00"/>
    <s v="Folha De Pagamento"/>
    <s v="SALARIOS E ORDENADOS - AREA MEIO"/>
    <x v="1"/>
    <s v="Área Meio"/>
    <s v="414213"/>
    <n v="-1511.85"/>
    <s v="folha de rescisão. Area Meio Rateio ref Dezembro-2023 "/>
    <s v="folha de rescisão. Area Meio Rateio ref Dezembro-2023"/>
  </r>
  <r>
    <s v="Novembro"/>
    <d v="2023-11-17T00:00:00"/>
    <s v="Brooklin"/>
    <s v="SEGURANÇA E VIGILANCIA"/>
    <x v="26"/>
    <s v="Vigilância / portaria / segurança"/>
    <s v="421120"/>
    <n v="-37581.43"/>
    <s v="Valor Ref. NF Nº 99606 De VERZANI &amp; SANDRINI SEGURANCA PATRIMONIAL LTDA "/>
    <s v="99606_VERZANI &amp; SANDRINI SEGURANCA PATRIMONIAL LTDA"/>
  </r>
  <r>
    <s v="Dezembro"/>
    <d v="2023-12-01T00:00:00"/>
    <s v="Brooklin"/>
    <s v="SEGURANÇA E VIGILANCIA"/>
    <x v="26"/>
    <s v="Vigilância / portaria / segurança"/>
    <s v="421120"/>
    <n v="-33160.089999999997"/>
    <s v="Valor Ref. NF Nº 99881 De VERZANI &amp; SANDRINI SEGURANCA PATRIMONIAL LTDA "/>
    <s v="99881_VERZANI &amp; SANDRINI SEGURANCA PATRIMONIAL LTDA"/>
  </r>
  <r>
    <s v="Agosto"/>
    <d v="2023-08-01T00:00:00"/>
    <s v="GRUPOS INFANTIS/JUVENIS"/>
    <s v="SEGURANÇA E VIGILANCIA"/>
    <x v="26"/>
    <s v="Vigilância / portaria / segurança"/>
    <n v="421120"/>
    <n v="-1074"/>
    <s v="Valor Ref. NF Nº 1243 De ASG TREINAMENTO E SERVICOS EIRELI "/>
    <s v="1243_ASG TREINAMENTO E SERVICOS EIRELI"/>
  </r>
  <r>
    <s v="Outubro"/>
    <d v="2023-10-03T00:00:00"/>
    <s v="INTERCAMBIO ENTRE POLOS"/>
    <s v="SEGURANÇA E VIGILANCIA"/>
    <x v="26"/>
    <s v="Vigilância / portaria / segurança"/>
    <n v="421120"/>
    <n v="-537"/>
    <s v="Valor Ref. NF Nº 1295 De ASG TREINAMENTO E SERVICOS EIRELI "/>
    <s v="1295_ASG TREINAMENTO E SERVICOS EIRELI"/>
  </r>
  <r>
    <s v="Junho"/>
    <d v="2023-06-02T00:00:00"/>
    <s v="OPERAÇÕES"/>
    <s v="SEGURANÇA E VIGILANCIA"/>
    <x v="26"/>
    <s v="Vigilância / portaria / segurança"/>
    <n v="421120"/>
    <n v="-1074"/>
    <s v="Valor Ref. NF Nº 1195 De ASG TREINAMENTO E SERVICOS EIRELI "/>
    <s v="1195_ASG TREINAMENTO E SERVICOS EIRELI"/>
  </r>
  <r>
    <s v="Julho"/>
    <d v="2023-07-18T00:00:00"/>
    <s v="OPERAÇÕES"/>
    <s v="SEGURANÇA E VIGILANCIA"/>
    <x v="26"/>
    <s v="Vigilância / portaria / segurança"/>
    <n v="421120"/>
    <n v="-4296"/>
    <s v="Valor Ref. NF Nº 1231 De ASG TREINAMENTO E SERVICOS EIRELI "/>
    <s v="1231_ASG TREINAMENTO E SERVICOS EIRELI"/>
  </r>
  <r>
    <s v="Janeiro"/>
    <d v="2023-01-25T00:00:00"/>
    <s v="Segurança"/>
    <s v="SEGURANÇA E VIGILANCIA"/>
    <x v="26"/>
    <s v="Vigilância / portaria / segurança"/>
    <n v="421120"/>
    <n v="-13927.21"/>
    <s v="Valor Ref. NF Nº 94159 De VERZANI &amp; SANDRINI SEGURANCA PATRIMONIAL LTDA "/>
    <s v="94159_VERZANI &amp; SANDRINI SEGURANCA PATRIMONIAL LTDA"/>
  </r>
  <r>
    <s v="Janeiro"/>
    <d v="2023-01-27T00:00:00"/>
    <s v="Segurança"/>
    <s v="SEGURANÇA E VIGILANCIA"/>
    <x v="26"/>
    <s v="Vigilância / portaria / segurança"/>
    <n v="421120"/>
    <n v="-3812.83"/>
    <s v="Valor Ref. NF Nº 112924 De VERZANI &amp; SANDRINI ADMINISTRACAO DE MAO-DE-OBRA EFETIVA LTDA "/>
    <s v="112924_VERZANI &amp; SANDRINI ADMINISTRACAO DE MAO-DE-OBRA EFETIVA LTDA"/>
  </r>
  <r>
    <s v="Fevereiro"/>
    <d v="2023-02-17T00:00:00"/>
    <s v="Segurança"/>
    <s v="SEGURANÇA E VIGILANCIA"/>
    <x v="26"/>
    <s v="Vigilância / portaria / segurança"/>
    <n v="421120"/>
    <n v="-13927.21"/>
    <s v="Valor Ref. NF Nº 94684 De VERZANI &amp; SANDRINI SEGURANCA PATRIMONIAL LTDA "/>
    <s v="94684_VERZANI &amp; SANDRINI SEGURANCA PATRIMONIAL LTDA"/>
  </r>
  <r>
    <s v="Fevereiro"/>
    <d v="2023-02-17T00:00:00"/>
    <s v="Segurança"/>
    <s v="SEGURANÇA E VIGILANCIA"/>
    <x v="26"/>
    <s v="Vigilância / portaria / segurança"/>
    <n v="421120"/>
    <n v="-4312.3100000000004"/>
    <s v="Valor Ref. NF Nº 113653 De VERZANI &amp; SANDRINI ADMINISTRACAO DE MAO-DE-OBRA EFETIVA LTDA "/>
    <s v="113653_VERZANI &amp; SANDRINI ADMINISTRACAO DE MAO-DE-OBRA EFETIVA LTDA"/>
  </r>
  <r>
    <s v="Março"/>
    <d v="2023-03-02T00:00:00"/>
    <s v="Segurança"/>
    <s v="SEGURANÇA E VIGILANCIA"/>
    <x v="26"/>
    <s v="Vigilância / portaria / segurança"/>
    <n v="421120"/>
    <n v="-13927.21"/>
    <s v="Valor Ref. NF Nº 94865 De VERZANI &amp; SANDRINI SEGURANCA PATRIMONIAL LTDA "/>
    <s v="94865_VERZANI &amp; SANDRINI SEGURANCA PATRIMONIAL LTDA"/>
  </r>
  <r>
    <s v="Março"/>
    <d v="2023-03-02T00:00:00"/>
    <s v="Segurança"/>
    <s v="SEGURANÇA E VIGILANCIA"/>
    <x v="26"/>
    <s v="Vigilância / portaria / segurança"/>
    <n v="421120"/>
    <n v="-4062.57"/>
    <s v="Valor Ref. NF Nº 113913 De VERZANI &amp; SANDRINI ADMINISTRACAO DE MAO-DE-OBRA EFETIVA LTDA "/>
    <s v="113913_VERZANI &amp; SANDRINI ADMINISTRACAO DE MAO-DE-OBRA EFETIVA LTDA"/>
  </r>
  <r>
    <s v="Abril"/>
    <d v="2023-04-12T00:00:00"/>
    <s v="Segurança"/>
    <s v="SEGURANÇA E VIGILANCIA"/>
    <x v="26"/>
    <s v="Vigilância / portaria / segurança"/>
    <n v="421120"/>
    <n v="-4159.3"/>
    <s v="Valor Ref. NF Nº 115143 De VERZANI &amp; SANDRINI ADMINISTRACAO DE MAO-DE-OBRA EFETIVA LTDA "/>
    <s v="115143_VERZANI &amp; SANDRINI ADMINISTRACAO DE MAO-DE-OBRA EFETIVA LTDA"/>
  </r>
  <r>
    <s v="Abril"/>
    <d v="2023-04-12T00:00:00"/>
    <s v="Segurança"/>
    <s v="SEGURANÇA E VIGILANCIA"/>
    <x v="26"/>
    <s v="Vigilância / portaria / segurança"/>
    <n v="421120"/>
    <n v="-14258.84"/>
    <s v="Valor Ref. NF Nº 95698 De VERZANI &amp; SANDRINI SEGURANCA PATRIMONIAL LTDA "/>
    <s v="95698_VERZANI &amp; SANDRINI SEGURANCA PATRIMONIAL LTDA"/>
  </r>
  <r>
    <s v="Maio"/>
    <d v="2023-05-02T00:00:00"/>
    <s v="Segurança"/>
    <s v="SEGURANÇA E VIGILANCIA"/>
    <x v="26"/>
    <s v="Vigilância / portaria / segurança"/>
    <n v="421120"/>
    <n v="-14258.84"/>
    <s v="Valor Ref. NF Nº 95980 De VERZANI &amp; SANDRINI SEGURANCA PATRIMONIAL LTDA "/>
    <s v="95980_VERZANI &amp; SANDRINI SEGURANCA PATRIMONIAL LTDA"/>
  </r>
  <r>
    <s v="Maio"/>
    <d v="2023-05-02T00:00:00"/>
    <s v="Segurança"/>
    <s v="SEGURANÇA E VIGILANCIA"/>
    <x v="26"/>
    <s v="Vigilância / portaria / segurança"/>
    <n v="421120"/>
    <n v="-4159.3"/>
    <s v="Valor Ref. NF Nº 115551 De VERZANI &amp; SANDRINI ADMINISTRACAO DE MAO-DE-OBRA EFETIVA LTDA "/>
    <s v="115551_VERZANI &amp; SANDRINI ADMINISTRACAO DE MAO-DE-OBRA EFETIVA LTDA"/>
  </r>
  <r>
    <s v="Junho"/>
    <d v="2023-06-01T00:00:00"/>
    <s v="Segurança"/>
    <s v="SEGURANÇA E VIGILANCIA"/>
    <x v="26"/>
    <s v="Vigilância / portaria / segurança"/>
    <n v="421120"/>
    <n v="-14258.84"/>
    <s v="Valor Ref. NF Nº 96507 De VERZANI &amp; SANDRINI SEGURANCA PATRIMONIAL LTDA "/>
    <s v="96507_VERZANI &amp; SANDRINI SEGURANCA PATRIMONIAL LTDA"/>
  </r>
  <r>
    <s v="Junho"/>
    <d v="2023-06-01T00:00:00"/>
    <s v="Segurança"/>
    <s v="SEGURANÇA E VIGILANCIA"/>
    <x v="26"/>
    <s v="Vigilância / portaria / segurança"/>
    <n v="421120"/>
    <n v="-4159.3"/>
    <s v="Valor Ref. NF Nº 116294 De VERZANI &amp; SANDRINI ADMINISTRACAO DE MAO-DE-OBRA EFETIVA LTDA "/>
    <s v="116294_VERZANI &amp; SANDRINI ADMINISTRACAO DE MAO-DE-OBRA EFETIVA LTDA"/>
  </r>
  <r>
    <s v="Julho"/>
    <d v="2023-07-03T00:00:00"/>
    <s v="Segurança"/>
    <s v="SEGURANÇA E VIGILANCIA"/>
    <x v="26"/>
    <s v="Vigilância / portaria / segurança"/>
    <n v="421120"/>
    <n v="-14258.84"/>
    <s v="Valor Ref. NF Nº 97081 De VERZANI &amp; SANDRINI SEGURANCA PATRIMONIAL LTDA "/>
    <s v="97081_VERZANI &amp; SANDRINI SEGURANCA PATRIMONIAL LTDA"/>
  </r>
  <r>
    <s v="Julho"/>
    <d v="2023-07-03T00:00:00"/>
    <s v="Segurança"/>
    <s v="SEGURANÇA E VIGILANCIA"/>
    <x v="26"/>
    <s v="Vigilância / portaria / segurança"/>
    <n v="421120"/>
    <n v="-4159.3"/>
    <s v="Valor Ref. NF Nº 117146 De VERZANI &amp; SANDRINI ADMINISTRACAO DE MAO-DE-OBRA EFETIVA LTDA "/>
    <s v="117146_VERZANI &amp; SANDRINI ADMINISTRACAO DE MAO-DE-OBRA EFETIVA LTDA"/>
  </r>
  <r>
    <s v="Agosto"/>
    <d v="2023-08-01T00:00:00"/>
    <s v="Segurança"/>
    <s v="SEGURANÇA E VIGILANCIA"/>
    <x v="26"/>
    <s v="Vigilância / portaria / segurança"/>
    <n v="421120"/>
    <n v="-14258.84"/>
    <s v="Valor Ref. NF Nº 97575 De VERZANI &amp; SANDRINI SEGURANCA PATRIMONIAL LTDA "/>
    <s v="97575_VERZANI &amp; SANDRINI SEGURANCA PATRIMONIAL LTDA"/>
  </r>
  <r>
    <s v="Agosto"/>
    <d v="2023-08-01T00:00:00"/>
    <s v="Segurança"/>
    <s v="SEGURANÇA E VIGILANCIA"/>
    <x v="26"/>
    <s v="Vigilância / portaria / segurança"/>
    <n v="421120"/>
    <n v="-4159.3"/>
    <s v="Valor Ref. NF Nº 117929 De VERZANI &amp; SANDRINI ADMINISTRACAO DE MAO-DE-OBRA EFETIVA LTDA "/>
    <s v="117929_VERZANI &amp; SANDRINI ADMINISTRACAO DE MAO-DE-OBRA EFETIVA LTDA"/>
  </r>
  <r>
    <s v="Setembro"/>
    <d v="2023-09-05T00:00:00"/>
    <s v="Segurança"/>
    <s v="SEGURANÇA E VIGILANCIA"/>
    <x v="26"/>
    <s v="Vigilância / portaria / segurança"/>
    <n v="421120"/>
    <n v="-14258.84"/>
    <s v="Valor Ref. NF Nº 98205 De VERZANI &amp; SANDRINI SEGURANCA PATRIMONIAL LTDA "/>
    <s v="98205_VERZANI &amp; SANDRINI SEGURANCA PATRIMONIAL LTDA"/>
  </r>
  <r>
    <s v="Setembro"/>
    <d v="2023-09-05T00:00:00"/>
    <s v="Segurança"/>
    <s v="SEGURANÇA E VIGILANCIA"/>
    <x v="26"/>
    <s v="Vigilância / portaria / segurança"/>
    <n v="421120"/>
    <n v="-4159.3"/>
    <s v="Valor Ref. NF Nº 118899 De VERZANI &amp; SANDRINI ADMINISTRACAO DE MAO-DE-OBRA EFETIVA LTDA "/>
    <s v="118899_VERZANI &amp; SANDRINI ADMINISTRACAO DE MAO-DE-OBRA EFETIVA LTDA"/>
  </r>
  <r>
    <s v="Outubro"/>
    <d v="2023-10-02T00:00:00"/>
    <s v="Segurança"/>
    <s v="SEGURANÇA E VIGILANCIA"/>
    <x v="26"/>
    <s v="Vigilância / portaria / segurança"/>
    <n v="421120"/>
    <n v="-14258.84"/>
    <s v="Valor Ref. NF Nº 98637 De VERZANI &amp; SANDRINI SEGURANCA PATRIMONIAL LTDA "/>
    <s v="98637_VERZANI &amp; SANDRINI SEGURANCA PATRIMONIAL LTDA"/>
  </r>
  <r>
    <s v="Outubro"/>
    <d v="2023-10-02T00:00:00"/>
    <s v="Segurança"/>
    <s v="SEGURANÇA E VIGILANCIA"/>
    <x v="26"/>
    <s v="Vigilância / portaria / segurança"/>
    <n v="421120"/>
    <n v="-4159.3"/>
    <s v="Valor Ref. NF Nº 119606 De VERZANI &amp; SANDRINI ADMINISTRACAO DE MAO-DE-OBRA EFETIVA LTDA "/>
    <s v="119606_VERZANI &amp; SANDRINI ADMINISTRACAO DE MAO-DE-OBRA EFETIVA LTDA"/>
  </r>
  <r>
    <s v="Novembro"/>
    <d v="2023-11-01T00:00:00"/>
    <s v="Segurança"/>
    <s v="SEGURANÇA E VIGILANCIA"/>
    <x v="26"/>
    <s v="Vigilância / portaria / segurança"/>
    <s v="421120"/>
    <n v="-4159.3"/>
    <s v="Valor Ref. NF Nº 120476 De VERZANI &amp; SANDRINI ADMINISTRACAO DE MAO-DE-OBRA EFETIVA LTDA "/>
    <s v="120476_VERZANI &amp; SANDRINI ADMINISTRACAO DE MAO-DE-OBRA EFETIVA LTDA"/>
  </r>
  <r>
    <s v="Novembro"/>
    <d v="2023-11-01T00:00:00"/>
    <s v="Segurança"/>
    <s v="SEGURANÇA E VIGILANCIA"/>
    <x v="26"/>
    <s v="Vigilância / portaria / segurança"/>
    <s v="421120"/>
    <n v="-14258.84"/>
    <s v="Valor Ref. NF Nº 99216 De VERZANI &amp; SANDRINI SEGURANCA PATRIMONIAL LTDA "/>
    <s v="99216_VERZANI &amp; SANDRINI SEGURANCA PATRIMONIAL LTDA"/>
  </r>
  <r>
    <s v="Dezembro"/>
    <d v="2023-12-01T00:00:00"/>
    <s v="Segurança"/>
    <s v="SEGURANÇA E VIGILANCIA"/>
    <x v="26"/>
    <s v="Vigilância / portaria / segurança"/>
    <s v="421120"/>
    <n v="-14258.84"/>
    <s v="Valor Ref. NF Nº 99800 De VERZANI &amp; SANDRINI SEGURANCA PATRIMONIAL LTDA "/>
    <s v="99800_VERZANI &amp; SANDRINI SEGURANCA PATRIMONIAL LTDA"/>
  </r>
  <r>
    <s v="Dezembro"/>
    <d v="2023-12-01T00:00:00"/>
    <s v="Segurança"/>
    <s v="SEGURANÇA E VIGILANCIA"/>
    <x v="26"/>
    <s v="Vigilância / portaria / segurança"/>
    <s v="421120"/>
    <n v="-4159.3"/>
    <s v="Valor Ref. NF Nº 121384 De VERZANI &amp; SANDRINI ADMINISTRACAO DE MAO-DE-OBRA EFETIVA LTDA "/>
    <s v="121384_VERZANI &amp; SANDRINI ADMINISTRACAO DE MAO-DE-OBRA EFETIVA LTDA"/>
  </r>
  <r>
    <s v="Fevereiro"/>
    <d v="2023-02-17T00:00:00"/>
    <s v="Folha De Pagamento"/>
    <s v="SEGURO DE VIDA - AREA FIM"/>
    <x v="0"/>
    <s v="Área Fim"/>
    <n v="421126"/>
    <n v="-4424.17"/>
    <s v="Pagto. doc. N. 191030 G F a Metropolitan Life Seguros e Previdência Privada S/A "/>
    <s v="191030 G F_Metropolitan Life Seguros e Previdência Privada S/A"/>
  </r>
  <r>
    <s v="Março"/>
    <d v="2023-03-20T00:00:00"/>
    <s v="Folha De Pagamento"/>
    <s v="SEGURO DE VIDA - AREA FIM"/>
    <x v="0"/>
    <s v="Área Fim"/>
    <n v="421126"/>
    <n v="-4404.24"/>
    <s v="Pagto. doc. N. 195340 G F a Metropolitan Life Seguros e Previdência Privada S/A "/>
    <s v="195340 G F_Metropolitan Life Seguros e Previdência Privada S/A"/>
  </r>
  <r>
    <s v="Abril"/>
    <d v="2023-04-20T00:00:00"/>
    <s v="Folha De Pagamento"/>
    <s v="SEGURO DE VIDA - AREA FIM"/>
    <x v="0"/>
    <s v="Área Fim"/>
    <n v="421126"/>
    <n v="-4429.8100000000004"/>
    <s v="Pagto. doc. N. 198775 G F  a Metropolitan Life Seguros e Previdência Privada S/A "/>
    <s v="198775 G F _Metropolitan Life Seguros e Previdência Privada S/A"/>
  </r>
  <r>
    <s v="Maio"/>
    <d v="2023-05-22T00:00:00"/>
    <s v="Folha De Pagamento"/>
    <s v="SEGURO DE VIDA - AREA FIM"/>
    <x v="0"/>
    <s v="Área Fim"/>
    <n v="421126"/>
    <n v="-4429.4399999999996"/>
    <s v="Pagto. doc. N. 202742 G F a Metropolitan Life Seguros e Previdência Privada S/A "/>
    <s v="202742 G F_Metropolitan Life Seguros e Previdência Privada S/A"/>
  </r>
  <r>
    <s v="Junho"/>
    <d v="2023-06-23T00:00:00"/>
    <s v="Folha De Pagamento"/>
    <s v="SEGURO DE VIDA - AREA FIM"/>
    <x v="0"/>
    <s v="Área Fim"/>
    <n v="421126"/>
    <n v="-4663.76"/>
    <s v="Pagto. doc. N. 212737 G F a Metropolitan Life Seguros e Previdência Privada S/A "/>
    <s v="212737 G F_Metropolitan Life Seguros e Previdência Privada S/A"/>
  </r>
  <r>
    <s v="Julho"/>
    <d v="2023-07-20T00:00:00"/>
    <s v="Folha De Pagamento"/>
    <s v="SEGURO DE VIDA - AREA FIM"/>
    <x v="0"/>
    <s v="Área Fim"/>
    <n v="421126"/>
    <n v="-4590.04"/>
    <s v="Pagto. doc. N. 214401 G F a Metropolitan Life Seguros e Previdência Privada S/A "/>
    <s v="214401 G F_Metropolitan Life Seguros e Previdência Privada S/A"/>
  </r>
  <r>
    <s v="Agosto"/>
    <d v="2023-08-21T00:00:00"/>
    <s v="Folha De Pagamento"/>
    <s v="SEGURO DE VIDA - AREA FIM"/>
    <x v="0"/>
    <s v="Área Fim"/>
    <n v="421126"/>
    <n v="-4584.33"/>
    <s v="Pagto. doc. N. 219221 G F  a Metropolitan Life Seguros e Previdência Privada S/A "/>
    <s v="219221 G F _Metropolitan Life Seguros e Previdência Privada S/A"/>
  </r>
  <r>
    <s v="Setembro"/>
    <d v="2023-09-20T00:00:00"/>
    <s v="Folha De Pagamento"/>
    <s v="SEGURO DE VIDA - AREA FIM"/>
    <x v="0"/>
    <s v="Área Fim"/>
    <s v="421126"/>
    <n v="-4593.3500000000004"/>
    <s v="Pagto. doc. N. 223248 G F a Metropolitan Life Seguros e Previdência Privada S/A "/>
    <s v="223248 G F_Metropolitan Life Seguros e Previdência Privada S/A"/>
  </r>
  <r>
    <s v="Outubro"/>
    <d v="2023-10-20T00:00:00"/>
    <s v="Folha De Pagamento"/>
    <s v="SEGURO DE VIDA - AREA FIM"/>
    <x v="0"/>
    <s v="Área Fim"/>
    <s v="421126"/>
    <n v="-4578.03"/>
    <s v="Pagto. doc. N. 228366 G F a Metropolitan Life Seguros e Previdência Privada S/A "/>
    <s v="228366 G F_Metropolitan Life Seguros e Previdência Privada S/A"/>
  </r>
  <r>
    <s v="Novembro"/>
    <d v="2023-11-20T00:00:00"/>
    <s v="Folha De Pagamento"/>
    <s v="SEGURO DE VIDA - AREA FIM"/>
    <x v="0"/>
    <s v="Área Fim"/>
    <s v="421126"/>
    <n v="-4582.18"/>
    <s v="Pagto. doc. N. 232854 G F a Metropolitan Life Seguros e Previdência Privada S/A "/>
    <s v="232854 G F_Metropolitan Life Seguros e Previdência Privada S/A"/>
  </r>
  <r>
    <s v="Dezembro"/>
    <d v="2023-12-20T00:00:00"/>
    <s v="Folha De Pagamento"/>
    <s v="SEGURO DE VIDA - AREA FIM"/>
    <x v="0"/>
    <s v="Área Fim"/>
    <s v="421126"/>
    <n v="-4600.09"/>
    <s v="Pagto. doc. N. 240538 G F a Metropolitan Life Seguros e Previdência Privada S/A "/>
    <s v="240538 G F_Metropolitan Life Seguros e Previdência Privada S/A"/>
  </r>
  <r>
    <s v="Fevereiro"/>
    <d v="2023-02-17T00:00:00"/>
    <s v="Folha De Pagamento"/>
    <s v="SEGURO DE VIDA - AREA MEIO"/>
    <x v="1"/>
    <s v="Área Meio"/>
    <n v="421125"/>
    <n v="-671.35"/>
    <s v="Pagto. doc. N. 191030 G M  a Metropolitan Life Seguros e Previdência Privada S/A "/>
    <s v="191030 G M _Metropolitan Life Seguros e Previdência Privada S/A"/>
  </r>
  <r>
    <s v="Março"/>
    <d v="2023-03-20T00:00:00"/>
    <s v="Folha De Pagamento"/>
    <s v="SEGURO DE VIDA - AREA MEIO"/>
    <x v="1"/>
    <s v="Área Meio"/>
    <n v="421125"/>
    <n v="-673.5"/>
    <s v="Pagto. doc. N. 195340 G M a Metropolitan Life Seguros e Previdência Privada S/A "/>
    <s v="195340 G M_Metropolitan Life Seguros e Previdência Privada S/A"/>
  </r>
  <r>
    <s v="Abril"/>
    <d v="2023-04-20T00:00:00"/>
    <s v="Folha De Pagamento"/>
    <s v="SEGURO DE VIDA - AREA MEIO"/>
    <x v="1"/>
    <s v="Área Meio"/>
    <n v="421125"/>
    <n v="-662.67"/>
    <s v="Pagto. doc. N. 198775 G M  a Metropolitan Life Seguros e Previdência Privada S/A "/>
    <s v="198775 G M _Metropolitan Life Seguros e Previdência Privada S/A"/>
  </r>
  <r>
    <s v="Maio"/>
    <d v="2023-05-22T00:00:00"/>
    <s v="Folha De Pagamento"/>
    <s v="SEGURO DE VIDA - AREA MEIO"/>
    <x v="1"/>
    <s v="Área Meio"/>
    <n v="421125"/>
    <n v="-671.8"/>
    <s v="Pagto. doc. N. 202742 G M a Metropolitan Life Seguros e Previdência Privada S/A "/>
    <s v="202742 G M_Metropolitan Life Seguros e Previdência Privada S/A"/>
  </r>
  <r>
    <s v="Junho"/>
    <d v="2023-06-23T00:00:00"/>
    <s v="Folha De Pagamento"/>
    <s v="SEGURO DE VIDA - AREA MEIO"/>
    <x v="1"/>
    <s v="Área Meio"/>
    <n v="421125"/>
    <n v="-700.79"/>
    <s v="Pagto. doc. N. 212737 G M a Metropolitan Life Seguros e Previdência Privada S/A "/>
    <s v="212737 G M_Metropolitan Life Seguros e Previdência Privada S/A"/>
  </r>
  <r>
    <s v="Julho"/>
    <d v="2023-07-20T00:00:00"/>
    <s v="Folha De Pagamento"/>
    <s v="SEGURO DE VIDA - AREA MEIO"/>
    <x v="1"/>
    <s v="Área Meio"/>
    <n v="421125"/>
    <n v="-722.27"/>
    <s v="Pagto. doc. N. 214401 G M a Metropolitan Life Seguros e Previdência Privada S/A "/>
    <s v="214401 G M_Metropolitan Life Seguros e Previdência Privada S/A"/>
  </r>
  <r>
    <s v="Agosto"/>
    <d v="2023-08-21T00:00:00"/>
    <s v="Folha De Pagamento"/>
    <s v="SEGURO DE VIDA - AREA MEIO"/>
    <x v="1"/>
    <s v="Área Meio"/>
    <n v="421125"/>
    <n v="-714.55"/>
    <s v="Pagto. doc. N. 219221 G M  a Metropolitan Life Seguros e Previdência Privada S/A "/>
    <s v="219221 G M _Metropolitan Life Seguros e Previdência Privada S/A"/>
  </r>
  <r>
    <s v="Setembro"/>
    <d v="2023-09-20T00:00:00"/>
    <s v="Folha De Pagamento"/>
    <s v="SEGURO DE VIDA - AREA MEIO"/>
    <x v="1"/>
    <s v="Área Meio"/>
    <s v="421125"/>
    <n v="-687.44"/>
    <s v="Pagto. doc. N. 223248 G M a Metropolitan Life Seguros e Previdência Privada S/A "/>
    <s v="223248 G M_Metropolitan Life Seguros e Previdência Privada S/A"/>
  </r>
  <r>
    <s v="Outubro"/>
    <d v="2023-10-20T00:00:00"/>
    <s v="Folha De Pagamento"/>
    <s v="SEGURO DE VIDA - AREA MEIO"/>
    <x v="1"/>
    <s v="Área Meio"/>
    <s v="421125"/>
    <n v="-694.13"/>
    <s v="Pagto. doc. N. 228366 G M a Metropolitan Life Seguros e Previdência Privada S/A "/>
    <s v="228366 G M_Metropolitan Life Seguros e Previdência Privada S/A"/>
  </r>
  <r>
    <s v="Novembro"/>
    <d v="2023-11-21T00:00:00"/>
    <s v="Folha De Pagamento"/>
    <s v="SEGURO DE VIDA - AREA MEIO"/>
    <x v="1"/>
    <s v="Área Meio"/>
    <s v="421125"/>
    <n v="-700.7"/>
    <s v="Pagto. doc. N. 232854 G M a Metropolitan Life Seguros e Previdência Privada S/A "/>
    <s v="232854 G M_Metropolitan Life Seguros e Previdência Privada S/A"/>
  </r>
  <r>
    <s v="Dezembro"/>
    <d v="2023-12-20T00:00:00"/>
    <s v="Folha De Pagamento"/>
    <s v="SEGURO DE VIDA - AREA MEIO"/>
    <x v="1"/>
    <s v="Área Meio"/>
    <s v="421125"/>
    <n v="-681.54"/>
    <s v="Pagto. doc. N. 240538 G M a Metropolitan Life Seguros e Previdência Privada S/A "/>
    <s v="240538 G M_Metropolitan Life Seguros e Previdência Privada S/A"/>
  </r>
  <r>
    <s v="Janeiro"/>
    <d v="2023-01-06T00:00:00"/>
    <s v="GRUPOS INFANTIS/JUVENIS"/>
    <s v="SERVIÇOS ARTISTICOS PREST. P/TERCEIROS"/>
    <x v="3"/>
    <s v="Grupos Artístico-pedagógicos"/>
    <n v="422555"/>
    <n v="-2700"/>
    <s v="TED N. 06/01/23 REF PGTO NF 1 - 4 - 5 AMANDA DOS ANJOS GOMES DE JESUS "/>
    <s v="TED N. 06/01/23 REF PGTO NF 1 - 4 - 5 AMANDA DOS ANJOS GOMES DE JESUS"/>
  </r>
  <r>
    <s v="Janeiro"/>
    <d v="2023-01-06T00:00:00"/>
    <s v="GRUPOS INFANTIS/JUVENIS"/>
    <s v="SERVIÇOS ARTISTICOS PREST. P/TERCEIROS"/>
    <x v="3"/>
    <s v="Grupos Artístico-pedagógicos"/>
    <n v="422555"/>
    <n v="2700"/>
    <s v="Ted Devolvida Ref. NF's  1,4  e 5  de AMANDA DOS ANJOS GOMES DE JESUS "/>
    <s v="Ted Devolvida Ref. NF's  1,4  e 5  de AMANDA DOS ANJOS GOMES DE JESUS"/>
  </r>
  <r>
    <s v="Agosto"/>
    <d v="2023-08-02T00:00:00"/>
    <s v="GRUPOS INFANTIS/JUVENIS"/>
    <s v="SERVIÇOS ARTISTICOS PREST. P/TERCEIROS"/>
    <x v="3"/>
    <s v="Grupos Artístico-pedagógicos"/>
    <n v="422555"/>
    <n v="-18390"/>
    <s v="FECHAMENTO DE OPERAÇÃO DE CÂMBIO - PROC. Nº 2023080100000813 - PAGAMENTO À HELEN ROMAINE CHADWICK GRUPOS ARTISTÍCOS "/>
    <s v="FECHAMENTO DE OPERAÇÃO DE CÂMBIO - PROC. Nº 2023080100000813 - PAGAMENTO À HELEN ROMAINE CHADWICK GRUPOS ARTISTÍCOS"/>
  </r>
  <r>
    <s v="Agosto"/>
    <d v="2023-08-03T00:00:00"/>
    <s v="GRUPOS INFANTIS/JUVENIS"/>
    <s v="SERVIÇOS ARTISTICOS PREST. P/TERCEIROS"/>
    <x v="3"/>
    <s v="Grupos Artístico-pedagógicos"/>
    <n v="422555"/>
    <n v="-3245.29"/>
    <s v="I.R. S/ FECHAMENTO DE OPERAÇÃO DE CÂMBIO - PROC. Nº 2023080100000813 - PAGAMENTO À HELEN ROMAINE CHADWICK GRUPOS ARTISTÍCOS "/>
    <s v="I.R. S/ FECHAMENTO DE OPERAÇÃO DE CÂMBIO - PROC. Nº 2023080100000813 - PAGAMENTO À HELEN ROMAINE CHADWICK GRUPOS ARTISTÍCOS"/>
  </r>
  <r>
    <s v="Dezembro"/>
    <d v="2023-12-20T00:00:00"/>
    <s v="GRUPOS INFANTIS/JUVENIS"/>
    <s v="SERVIÇOS ARTISTICOS PREST. P/TERCEIROS"/>
    <x v="3"/>
    <s v="Grupos Artístico-pedagógicos"/>
    <s v="422555"/>
    <n v="-500"/>
    <s v="Valor Ref. NF Nº 278 De SX PRODUCOES CINEMATOGRAFICAS LTDA "/>
    <s v="278_SX PRODUCOES CINEMATOGRAFICAS LTDA"/>
  </r>
  <r>
    <s v="Setembro"/>
    <d v="2023-09-19T00:00:00"/>
    <s v="OFICINAS SOCIOEDUCATIVAS"/>
    <s v="SERVIÇOS ARTISTICOS PREST. P/TERCEIROS"/>
    <x v="3"/>
    <s v="Grupos Artístico-pedagógicos"/>
    <n v="422555"/>
    <n v="-2400"/>
    <s v="Valor Ref. NF Nº 1 De CLAUDIA C MANTOANELLI PALESTRAS E TREINAMENTO "/>
    <s v="1_CLAUDIA C MANTOANELLI PALESTRAS E TREINAMENTO"/>
  </r>
  <r>
    <s v="Janeiro"/>
    <d v="2023-01-09T00:00:00"/>
    <s v="Brooklin"/>
    <s v="SERVIÇOS DE LIMPEZA"/>
    <x v="27"/>
    <s v="Limpeza"/>
    <n v="423005"/>
    <n v="-6229.14"/>
    <s v="Valor Ref. NF Nº 166516 De VERZANI &amp; SANDRINI S.A. "/>
    <s v="166516_VERZANI &amp; SANDRINI S.A."/>
  </r>
  <r>
    <s v="Fevereiro"/>
    <d v="2023-02-03T00:00:00"/>
    <s v="Brooklin"/>
    <s v="SERVIÇOS DE LIMPEZA"/>
    <x v="27"/>
    <s v="Limpeza"/>
    <n v="423005"/>
    <n v="-6229.14"/>
    <s v="Valor Ref. NF Nº 167630 De VERZANI &amp; SANDRINI S.A. "/>
    <s v="167630_VERZANI &amp; SANDRINI S.A."/>
  </r>
  <r>
    <s v="Março"/>
    <d v="2023-03-03T00:00:00"/>
    <s v="Brooklin"/>
    <s v="SERVIÇOS DE LIMPEZA"/>
    <x v="27"/>
    <s v="Limpeza"/>
    <n v="423005"/>
    <n v="-6229.14"/>
    <s v="Valor Ref. NF Nº 169066 De VERZANI &amp; SANDRINI S.A. "/>
    <s v="169066_VERZANI &amp; SANDRINI S.A."/>
  </r>
  <r>
    <s v="Abril"/>
    <d v="2023-04-04T00:00:00"/>
    <s v="Brooklin"/>
    <s v="SERVIÇOS DE LIMPEZA"/>
    <x v="27"/>
    <s v="Limpeza"/>
    <n v="423005"/>
    <n v="-6229.14"/>
    <s v="Valor Ref. NF Nº 170347 De VERZANI &amp; SANDRINI S.A. "/>
    <s v="170347_VERZANI &amp; SANDRINI S.A."/>
  </r>
  <r>
    <s v="Maio"/>
    <d v="2023-05-10T00:00:00"/>
    <s v="Brooklin"/>
    <s v="SERVIÇOS DE LIMPEZA"/>
    <x v="27"/>
    <s v="Limpeza"/>
    <n v="423005"/>
    <n v="-6229.14"/>
    <s v="Valor Ref. NF Nº 172039 De VERZANI &amp; SANDRINI S.A. "/>
    <s v="172039_VERZANI &amp; SANDRINI S.A."/>
  </r>
  <r>
    <s v="Junho"/>
    <d v="2023-06-05T00:00:00"/>
    <s v="Brooklin"/>
    <s v="SERVIÇOS DE LIMPEZA"/>
    <x v="27"/>
    <s v="Limpeza"/>
    <n v="423005"/>
    <n v="-6229.14"/>
    <s v="Valor Ref. NF Nº 173305 De VERZANI &amp; SANDRINI S.A. "/>
    <s v="173305_VERZANI &amp; SANDRINI S.A."/>
  </r>
  <r>
    <s v="Julho"/>
    <d v="2023-07-07T00:00:00"/>
    <s v="Brooklin"/>
    <s v="SERVIÇOS DE LIMPEZA"/>
    <x v="27"/>
    <s v="Limpeza"/>
    <n v="423005"/>
    <n v="-6229.14"/>
    <s v="Valor Ref. NF Nº 174749 De VERZANI &amp; SANDRINI S.A. "/>
    <s v="174749_VERZANI &amp; SANDRINI S.A."/>
  </r>
  <r>
    <s v="Agosto"/>
    <d v="2023-08-02T00:00:00"/>
    <s v="Brooklin"/>
    <s v="SERVIÇOS DE LIMPEZA"/>
    <x v="27"/>
    <s v="Limpeza"/>
    <n v="423005"/>
    <n v="-6229.14"/>
    <s v="Valor Ref. NF Nº 176076 De VERZANI &amp; SANDRINI S.A. "/>
    <s v="176076_VERZANI &amp; SANDRINI S.A."/>
  </r>
  <r>
    <s v="Setembro"/>
    <d v="2023-09-05T00:00:00"/>
    <s v="Brooklin"/>
    <s v="SERVIÇOS DE LIMPEZA"/>
    <x v="27"/>
    <s v="Limpeza"/>
    <n v="423005"/>
    <n v="-6229.14"/>
    <s v="Valor Ref. NF Nº 177693 De VERZANI &amp; SANDRINI S.A. "/>
    <s v="177693_VERZANI &amp; SANDRINI S.A."/>
  </r>
  <r>
    <s v="Outubro"/>
    <d v="2023-10-09T00:00:00"/>
    <s v="Brooklin"/>
    <s v="SERVIÇOS DE LIMPEZA"/>
    <x v="27"/>
    <s v="Limpeza"/>
    <n v="423005"/>
    <n v="-6229.14"/>
    <s v="Valor Ref. NF Nº 179380 De VERZANI &amp; SANDRINI S.A. "/>
    <s v="179380_VERZANI &amp; SANDRINI S.A."/>
  </r>
  <r>
    <s v="Novembro"/>
    <d v="2023-11-10T00:00:00"/>
    <s v="Brooklin"/>
    <s v="SERVIÇOS DE LIMPEZA"/>
    <x v="27"/>
    <s v="Limpeza"/>
    <s v="423005"/>
    <n v="-6229.14"/>
    <s v="Valor Ref. NF Nº 180984 De VERZANI &amp; SANDRINI S.A. "/>
    <s v="180984_VERZANI &amp; SANDRINI S.A."/>
  </r>
  <r>
    <s v="Dezembro"/>
    <d v="2023-12-06T00:00:00"/>
    <s v="Brooklin"/>
    <s v="SERVIÇOS DE LIMPEZA"/>
    <x v="27"/>
    <s v="Limpeza"/>
    <s v="423005"/>
    <n v="-6229.14"/>
    <s v="Valor Ref. NF Nº 182391 De VERZANI &amp; SANDRINI S.A. "/>
    <s v="182391_VERZANI &amp; SANDRINI S.A."/>
  </r>
  <r>
    <s v="Janeiro"/>
    <d v="2023-01-09T00:00:00"/>
    <s v="Conservação E Limpeza"/>
    <s v="SERVIÇOS DE LIMPEZA"/>
    <x v="27"/>
    <s v="Limpeza"/>
    <n v="423005"/>
    <n v="-21126.9"/>
    <s v="Valor Ref. NF Nº 166518 De VERZANI &amp; SANDRINI S.A. "/>
    <s v="166518_VERZANI &amp; SANDRINI S.A."/>
  </r>
  <r>
    <s v="Fevereiro"/>
    <d v="2023-02-03T00:00:00"/>
    <s v="Conservação E Limpeza"/>
    <s v="SERVIÇOS DE LIMPEZA"/>
    <x v="27"/>
    <s v="Limpeza"/>
    <n v="423005"/>
    <n v="-21126.9"/>
    <s v="Valor Ref. NF Nº 167631 De VERZANI &amp; SANDRINI S.A. "/>
    <s v="167631_VERZANI &amp; SANDRINI S.A."/>
  </r>
  <r>
    <s v="Março"/>
    <d v="2023-03-03T00:00:00"/>
    <s v="Conservação E Limpeza"/>
    <s v="SERVIÇOS DE LIMPEZA"/>
    <x v="27"/>
    <s v="Limpeza"/>
    <n v="423005"/>
    <n v="-21126.9"/>
    <s v="Valor Ref. NF Nº 169062 De VERZANI &amp; SANDRINI S.A. "/>
    <s v="169062_VERZANI &amp; SANDRINI S.A."/>
  </r>
  <r>
    <s v="Abril"/>
    <d v="2023-04-26T00:00:00"/>
    <s v="Conservação E Limpeza"/>
    <s v="SERVIÇOS DE LIMPEZA"/>
    <x v="27"/>
    <s v="Limpeza"/>
    <n v="423005"/>
    <n v="-21629.919999999998"/>
    <s v="Valor Ref. NF Nº 171597 De VERZANI &amp; SANDRINI S.A. "/>
    <s v="171597_VERZANI &amp; SANDRINI S.A."/>
  </r>
  <r>
    <s v="Maio"/>
    <d v="2023-05-10T00:00:00"/>
    <s v="Conservação E Limpeza"/>
    <s v="SERVIÇOS DE LIMPEZA"/>
    <x v="27"/>
    <s v="Limpeza"/>
    <n v="423005"/>
    <n v="-21629.919999999998"/>
    <s v="Valor Ref. NF Nº 172045 De VERZANI &amp; SANDRINI S.A. "/>
    <s v="172045_VERZANI &amp; SANDRINI S.A."/>
  </r>
  <r>
    <s v="Junho"/>
    <d v="2023-06-05T00:00:00"/>
    <s v="Conservação E Limpeza"/>
    <s v="SERVIÇOS DE LIMPEZA"/>
    <x v="27"/>
    <s v="Limpeza"/>
    <n v="423005"/>
    <n v="-21629.919999999998"/>
    <s v="Valor Ref. NF Nº 173302 De VERZANI &amp; SANDRINI S.A. "/>
    <s v="173302_VERZANI &amp; SANDRINI S.A."/>
  </r>
  <r>
    <s v="Julho"/>
    <d v="2023-07-18T00:00:00"/>
    <s v="Conservação E Limpeza"/>
    <s v="SERVIÇOS DE LIMPEZA"/>
    <x v="27"/>
    <s v="Limpeza"/>
    <n v="423005"/>
    <n v="-21629.919999999998"/>
    <s v="Valor Ref. NF Nº 175345 De VERZANI &amp; SANDRINI S.A. "/>
    <s v="175345_VERZANI &amp; SANDRINI S.A."/>
  </r>
  <r>
    <s v="Agosto"/>
    <d v="2023-08-02T00:00:00"/>
    <s v="Conservação E Limpeza"/>
    <s v="SERVIÇOS DE LIMPEZA"/>
    <x v="27"/>
    <s v="Limpeza"/>
    <n v="423005"/>
    <n v="-21629.919999999998"/>
    <s v="Valor Ref. NF Nº 176078 De VERZANI &amp; SANDRINI S.A. "/>
    <s v="176078_VERZANI &amp; SANDRINI S.A."/>
  </r>
  <r>
    <s v="Setembro"/>
    <d v="2023-09-05T00:00:00"/>
    <s v="Conservação E Limpeza"/>
    <s v="SERVIÇOS DE LIMPEZA"/>
    <x v="27"/>
    <s v="Limpeza"/>
    <n v="423005"/>
    <n v="-21629.919999999998"/>
    <s v="Valor Ref. NF Nº 177695 De VERZANI &amp; SANDRINI S.A. "/>
    <s v="177695_VERZANI &amp; SANDRINI S.A."/>
  </r>
  <r>
    <s v="Setembro"/>
    <d v="2023-09-19T00:00:00"/>
    <s v="Conservação E Limpeza"/>
    <s v="SERVIÇOS DE LIMPEZA"/>
    <x v="27"/>
    <s v="Limpeza"/>
    <n v="423005"/>
    <n v="-4103.84"/>
    <s v="Valor Ref. NF Nº 178403 De VERZANI &amp; SANDRINI S.A. "/>
    <s v="178403_VERZANI &amp; SANDRINI S.A."/>
  </r>
  <r>
    <s v="Outubro"/>
    <d v="2023-10-09T00:00:00"/>
    <s v="Conservação E Limpeza"/>
    <s v="SERVIÇOS DE LIMPEZA"/>
    <x v="27"/>
    <s v="Limpeza"/>
    <n v="423005"/>
    <n v="-21629.919999999998"/>
    <s v="Valor Ref. NF Nº 179340 De VERZANI &amp; SANDRINI S.A. "/>
    <s v="179340_VERZANI &amp; SANDRINI S.A."/>
  </r>
  <r>
    <s v="Novembro"/>
    <d v="2023-11-09T00:00:00"/>
    <s v="Conservação E Limpeza"/>
    <s v="SERVIÇOS DE LIMPEZA"/>
    <x v="27"/>
    <s v="Limpeza"/>
    <s v="423005"/>
    <n v="-21629.919999999998"/>
    <s v="Valor Ref. NF Nº 180959 De VERZANI &amp; SANDRINI S.A. "/>
    <s v="180959_VERZANI &amp; SANDRINI S.A."/>
  </r>
  <r>
    <s v="Dezembro"/>
    <d v="2023-12-06T00:00:00"/>
    <s v="Conservação E Limpeza"/>
    <s v="SERVIÇOS DE LIMPEZA"/>
    <x v="27"/>
    <s v="Limpeza"/>
    <s v="423005"/>
    <n v="-21629.919999999998"/>
    <s v="Valor Ref. NF Nº 182393 De VERZANI &amp; SANDRINI S.A. "/>
    <s v="182393_VERZANI &amp; SANDRINI S.A."/>
  </r>
  <r>
    <s v="Janeiro"/>
    <d v="2023-01-09T00:00:00"/>
    <s v="Júlio Prestes"/>
    <s v="SERVIÇOS DE LIMPEZA"/>
    <x v="27"/>
    <s v="Limpeza"/>
    <n v="423005"/>
    <n v="-6035.37"/>
    <s v="Valor Ref. NF Nº 166512 De VERZANI &amp; SANDRINI S.A. "/>
    <s v="166512_VERZANI &amp; SANDRINI S.A."/>
  </r>
  <r>
    <s v="Fevereiro"/>
    <d v="2023-02-03T00:00:00"/>
    <s v="Júlio Prestes"/>
    <s v="SERVIÇOS DE LIMPEZA"/>
    <x v="27"/>
    <s v="Limpeza"/>
    <n v="423005"/>
    <n v="-6035.37"/>
    <s v="Valor Ref. NF Nº 167626 De VERZANI &amp; SANDRINI S.A. "/>
    <s v="167626_VERZANI &amp; SANDRINI S.A."/>
  </r>
  <r>
    <s v="Março"/>
    <d v="2023-03-03T00:00:00"/>
    <s v="Júlio Prestes"/>
    <s v="SERVIÇOS DE LIMPEZA"/>
    <x v="27"/>
    <s v="Limpeza"/>
    <n v="423005"/>
    <n v="-6035.37"/>
    <s v="Valor Ref. NF Nº 169069 De VERZANI &amp; SANDRINI S.A. "/>
    <s v="169069_VERZANI &amp; SANDRINI S.A."/>
  </r>
  <r>
    <s v="Abril"/>
    <d v="2023-04-04T00:00:00"/>
    <s v="Júlio Prestes"/>
    <s v="SERVIÇOS DE LIMPEZA"/>
    <x v="27"/>
    <s v="Limpeza"/>
    <n v="423005"/>
    <n v="-6035.37"/>
    <s v="Valor Ref. NF Nº 170343 De VERZANI &amp; SANDRINI S.A. "/>
    <s v="170343_VERZANI &amp; SANDRINI S.A."/>
  </r>
  <r>
    <s v="Maio"/>
    <d v="2023-05-10T00:00:00"/>
    <s v="Júlio Prestes"/>
    <s v="SERVIÇOS DE LIMPEZA"/>
    <x v="27"/>
    <s v="Limpeza"/>
    <n v="423005"/>
    <n v="-6035.37"/>
    <s v="Valor Ref. NF Nº 172042 De VERZANI &amp; SANDRINI S.A. "/>
    <s v="172042_VERZANI &amp; SANDRINI S.A."/>
  </r>
  <r>
    <s v="Junho"/>
    <d v="2023-06-05T00:00:00"/>
    <s v="Júlio Prestes"/>
    <s v="SERVIÇOS DE LIMPEZA"/>
    <x v="27"/>
    <s v="Limpeza"/>
    <n v="423005"/>
    <n v="-6035.37"/>
    <s v="Valor Ref. NF Nº 173299 De VERZANI &amp; SANDRINI S.A. "/>
    <s v="173299_VERZANI &amp; SANDRINI S.A."/>
  </r>
  <r>
    <s v="Julho"/>
    <d v="2023-07-07T00:00:00"/>
    <s v="Júlio Prestes"/>
    <s v="SERVIÇOS DE LIMPEZA"/>
    <x v="27"/>
    <s v="Limpeza"/>
    <n v="423005"/>
    <n v="-6035.37"/>
    <s v="Valor Ref. NF Nº 174753 De VERZANI &amp; SANDRINI S.A. "/>
    <s v="174753_VERZANI &amp; SANDRINI S.A."/>
  </r>
  <r>
    <s v="Agosto"/>
    <d v="2023-08-02T00:00:00"/>
    <s v="Júlio Prestes"/>
    <s v="SERVIÇOS DE LIMPEZA"/>
    <x v="27"/>
    <s v="Limpeza"/>
    <n v="423005"/>
    <n v="-6035.37"/>
    <s v="Valor Ref. NF Nº 176071 De VERZANI &amp; SANDRINI S.A. "/>
    <s v="176071_VERZANI &amp; SANDRINI S.A."/>
  </r>
  <r>
    <s v="Setembro"/>
    <d v="2023-09-05T00:00:00"/>
    <s v="Júlio Prestes"/>
    <s v="SERVIÇOS DE LIMPEZA"/>
    <x v="27"/>
    <s v="Limpeza"/>
    <n v="423005"/>
    <n v="-6035.37"/>
    <s v="Valor Ref. NF Nº 177697 De VERZANI &amp; SANDRINI S.A. "/>
    <s v="177697_VERZANI &amp; SANDRINI S.A."/>
  </r>
  <r>
    <s v="Outubro"/>
    <d v="2023-10-09T00:00:00"/>
    <s v="Júlio Prestes"/>
    <s v="SERVIÇOS DE LIMPEZA"/>
    <x v="27"/>
    <s v="Limpeza"/>
    <n v="423005"/>
    <n v="-6035.37"/>
    <s v="Valor Ref. NF Nº 179379 De VERZANI &amp; SANDRINI S.A. "/>
    <s v="179379_VERZANI &amp; SANDRINI S.A."/>
  </r>
  <r>
    <s v="Novembro"/>
    <d v="2023-11-10T00:00:00"/>
    <s v="Júlio Prestes"/>
    <s v="SERVIÇOS DE LIMPEZA"/>
    <x v="27"/>
    <s v="Limpeza"/>
    <s v="423005"/>
    <n v="-6035.37"/>
    <s v="Valor Ref. NF Nº 180979 De VERZANI &amp; SANDRINI S.A. "/>
    <s v="180979_VERZANI &amp; SANDRINI S.A."/>
  </r>
  <r>
    <s v="Dezembro"/>
    <d v="2023-12-06T00:00:00"/>
    <s v="Júlio Prestes"/>
    <s v="SERVIÇOS DE LIMPEZA"/>
    <x v="27"/>
    <s v="Limpeza"/>
    <s v="423005"/>
    <n v="-6035.37"/>
    <s v="Valor Ref. NF Nº 182387 De VERZANI &amp; SANDRINI S.A. "/>
    <s v="182387_VERZANI &amp; SANDRINI S.A."/>
  </r>
  <r>
    <s v="Julho"/>
    <d v="2023-07-25T00:00:00"/>
    <s v="Capacitação"/>
    <s v="SERVIÇOS DE REGISTRO DE IMAGEM"/>
    <x v="23"/>
    <s v="Treinamento de Funcionários (capacitações de colaboradores)"/>
    <n v="40778"/>
    <n v="-10848"/>
    <s v="Valor Ref. NF Nº 451 De ERIBERTO DE ALMEIDA CHAGAS "/>
    <s v="451_ERIBERTO DE ALMEIDA CHAGAS"/>
  </r>
  <r>
    <s v="Março"/>
    <d v="2023-03-02T00:00:00"/>
    <s v="Comunicação"/>
    <s v="SERVIÇOS DE REGISTRO DE IMAGEM"/>
    <x v="5"/>
    <s v="Plano de Comunicação e Site"/>
    <n v="40778"/>
    <n v="-450"/>
    <s v="Valor Ref. NF Nº 202 De ROBERTA MENDES BORGES 24926472856 "/>
    <s v="202_ROBERTA MENDES BORGES 24926472856"/>
  </r>
  <r>
    <s v="Março"/>
    <d v="2023-03-02T00:00:00"/>
    <s v="Comunicação"/>
    <s v="SERVIÇOS DE REGISTRO DE IMAGEM"/>
    <x v="5"/>
    <s v="Plano de Comunicação e Site"/>
    <n v="40778"/>
    <n v="-900"/>
    <s v="Valor Ref. NF Nº 201 De ROBERTA MENDES BORGES 24926472856 "/>
    <s v="201_ROBERTA MENDES BORGES 24926472856"/>
  </r>
  <r>
    <s v="Julho"/>
    <d v="2023-07-06T00:00:00"/>
    <s v="Comunicação"/>
    <s v="SERVIÇOS DE REGISTRO DE IMAGEM"/>
    <x v="5"/>
    <s v="Plano de Comunicação e Site"/>
    <n v="40778"/>
    <n v="-5500"/>
    <s v="Valor Ref. NF Nº 210 De ROBERTA MENDES BORGES 24926472856 "/>
    <s v="210_ROBERTA MENDES BORGES 24926472856"/>
  </r>
  <r>
    <s v="Julho"/>
    <d v="2023-07-06T00:00:00"/>
    <s v="Comunicação"/>
    <s v="SERVIÇOS DE REGISTRO DE IMAGEM"/>
    <x v="5"/>
    <s v="Plano de Comunicação e Site"/>
    <n v="40778"/>
    <n v="-1100"/>
    <s v="Valor Ref. NF Nº 209 De ROBERTA MENDES BORGES 24926472856 "/>
    <s v="209_ROBERTA MENDES BORGES 24926472856"/>
  </r>
  <r>
    <s v="Agosto"/>
    <d v="2023-08-01T00:00:00"/>
    <s v="Comunicação"/>
    <s v="SERVIÇOS DE REGISTRO DE IMAGEM"/>
    <x v="5"/>
    <s v="Plano de Comunicação e Site"/>
    <n v="40778"/>
    <n v="-2200"/>
    <s v="Valor Ref. NF Nº 211 De 12.439.308 ROBS MENDES BORGES "/>
    <s v="211_12.439.308 ROBS MENDES BORGES"/>
  </r>
  <r>
    <s v="Agosto"/>
    <d v="2023-08-10T00:00:00"/>
    <s v="Comunicação"/>
    <s v="SERVIÇOS DE REGISTRO DE IMAGEM"/>
    <x v="5"/>
    <s v="Plano de Comunicação e Site"/>
    <n v="40778"/>
    <n v="-35010"/>
    <s v="Valor Ref. NF Nº 454 De ERIBERTO DE ALMEIDA CHAGAS "/>
    <s v="454_ERIBERTO DE ALMEIDA CHAGAS"/>
  </r>
  <r>
    <s v="Agosto"/>
    <d v="2023-08-10T00:00:00"/>
    <s v="Comunicação"/>
    <s v="SERVIÇOS DE REGISTRO DE IMAGEM"/>
    <x v="5"/>
    <s v="Plano de Comunicação e Site"/>
    <n v="40778"/>
    <n v="-32750"/>
    <s v="Valor Ref. NF Nº 453 De ERIBERTO DE ALMEIDA CHAGAS "/>
    <s v="453_ERIBERTO DE ALMEIDA CHAGAS"/>
  </r>
  <r>
    <s v="Agosto"/>
    <d v="2023-08-16T00:00:00"/>
    <s v="Comunicação"/>
    <s v="SERVIÇOS DE REGISTRO DE IMAGEM"/>
    <x v="5"/>
    <s v="Plano de Comunicação e Site"/>
    <n v="40778"/>
    <n v="-2200"/>
    <s v="Valor Ref. NF Nº 214 De 12.439.308 ROBS MENDES BORGES "/>
    <s v="214_12.439.308 ROBS MENDES BORGES"/>
  </r>
  <r>
    <s v="Outubro"/>
    <d v="2023-10-05T00:00:00"/>
    <s v="Comunicação"/>
    <s v="SERVIÇOS DE REGISTRO DE IMAGEM"/>
    <x v="5"/>
    <s v="Plano de Comunicação e Site"/>
    <n v="40778"/>
    <n v="-1100"/>
    <s v="Valor Ref. NF Nº 5 De 12.439.308 ROBS MENDES BORGES "/>
    <s v="5_12.439.308 ROBS MENDES BORGES"/>
  </r>
  <r>
    <s v="Outubro"/>
    <d v="2023-10-23T00:00:00"/>
    <s v="Comunicação"/>
    <s v="SERVIÇOS DE REGISTRO DE IMAGEM"/>
    <x v="5"/>
    <s v="Plano de Comunicação e Site"/>
    <n v="40778"/>
    <n v="-9200"/>
    <s v="Valor Ref. NF Nº 472 De ERIBERTO DE ALMEIDA CHAGAS "/>
    <s v="472_ERIBERTO DE ALMEIDA CHAGAS"/>
  </r>
  <r>
    <s v="Outubro"/>
    <d v="2023-10-23T00:00:00"/>
    <s v="Comunicação"/>
    <s v="SERVIÇOS DE REGISTRO DE IMAGEM"/>
    <x v="5"/>
    <s v="Plano de Comunicação e Site"/>
    <n v="40778"/>
    <n v="-4400"/>
    <s v="Valor Ref. NF Nº 8 De 12.439.308 ROBS MENDES BORGES "/>
    <s v="8_12.439.308 ROBS MENDES BORGES"/>
  </r>
  <r>
    <s v="Novembro"/>
    <d v="2023-11-09T00:00:00"/>
    <s v="Comunicação"/>
    <s v="SERVIÇOS DE REGISTRO DE IMAGEM"/>
    <x v="5"/>
    <s v="Plano de Comunicação e Site"/>
    <s v="40778"/>
    <n v="-8800"/>
    <s v="Valor Ref. NF Nº 11 De 12.439.308 ROBS MENDES BORGES "/>
    <s v="11_12.439.308 ROBS MENDES BORGES"/>
  </r>
  <r>
    <s v="Novembro"/>
    <d v="2023-11-17T00:00:00"/>
    <s v="Comunicação"/>
    <s v="SERVIÇOS DE REGISTRO DE IMAGEM"/>
    <x v="5"/>
    <s v="Plano de Comunicação e Site"/>
    <s v="40778"/>
    <n v="-4600"/>
    <s v="Valor Ref. NF Nº 486 De ERIBERTO DE ALMEIDA CHAGAS "/>
    <s v="486_ERIBERTO DE ALMEIDA CHAGAS"/>
  </r>
  <r>
    <s v="Dezembro"/>
    <d v="2023-12-01T00:00:00"/>
    <s v="Comunicação"/>
    <s v="SERVIÇOS DE REGISTRO DE IMAGEM"/>
    <x v="5"/>
    <s v="Plano de Comunicação e Site"/>
    <s v="40778"/>
    <n v="-11940"/>
    <s v="Valor Ref. NF Nº 494 De ERIBERTO DE ALMEIDA CHAGAS "/>
    <s v="494_ERIBERTO DE ALMEIDA CHAGAS"/>
  </r>
  <r>
    <s v="Dezembro"/>
    <d v="2023-12-01T00:00:00"/>
    <s v="Comunicação"/>
    <s v="SERVIÇOS DE REGISTRO DE IMAGEM"/>
    <x v="5"/>
    <s v="Plano de Comunicação e Site"/>
    <s v="40778"/>
    <n v="-9200"/>
    <s v="Valor Ref. NF Nº 493 De ERIBERTO DE ALMEIDA CHAGAS "/>
    <s v="493_ERIBERTO DE ALMEIDA CHAGAS"/>
  </r>
  <r>
    <s v="Dezembro"/>
    <d v="2023-12-04T00:00:00"/>
    <s v="Comunicação"/>
    <s v="SERVIÇOS DE REGISTRO DE IMAGEM"/>
    <x v="5"/>
    <s v="Plano de Comunicação e Site"/>
    <s v="40778"/>
    <n v="-9350"/>
    <s v="Valor Ref. NF Nº 22 De 12.439.308 ROBS MENDES BORGES "/>
    <s v="22_12.439.308 ROBS MENDES BORGES"/>
  </r>
  <r>
    <s v="Dezembro"/>
    <d v="2023-12-13T00:00:00"/>
    <s v="Comunicação"/>
    <s v="SERVIÇOS DE REGISTRO DE IMAGEM"/>
    <x v="5"/>
    <s v="Plano de Comunicação e Site"/>
    <s v="40778"/>
    <n v="-23000"/>
    <s v="Valor Ref. NF Nº 506 De ERIBERTO DE ALMEIDA CHAGAS "/>
    <s v="506_ERIBERTO DE ALMEIDA CHAGAS"/>
  </r>
  <r>
    <s v="Julho"/>
    <d v="2023-07-27T00:00:00"/>
    <s v="Segurança Do Trabalho"/>
    <s v="SERVIÇOS DE REGISTRO DE IMAGEM"/>
    <x v="23"/>
    <s v="Treinamento de Funcionários (capacitações de colaboradores)"/>
    <n v="40778"/>
    <n v="-2838"/>
    <s v="Valor Ref. NF Nº 164 De PE DE PANO PRODUCOES ARTISTICAS E CINEMATOGRAFICAS LTDA "/>
    <s v="164_PE DE PANO PRODUCOES ARTISTICAS E CINEMATOGRAFICAS LTDA"/>
  </r>
  <r>
    <s v="Fevereiro"/>
    <d v="2023-02-23T00:00:00"/>
    <s v="BANCAS"/>
    <s v="SERVICOS DE TERCEIROS - PF"/>
    <x v="8"/>
    <s v="Bancas"/>
    <n v="422543"/>
    <n v="-630"/>
    <s v="Pagto. ref. Serviço como Avaliador (RPA 10/2023 - Evandro Luiz Silva Gracelli Dados) CPF: 967.809.407-04 Dados bancarios: Itau/ Agencia:84 C/C 30370-0 "/>
    <s v="Serviço como Avaliador (RPA 10/2023 - Evandro Luiz Silva Gracelli Dados) CPF: 967.809.407-04 Dados bancarios: Itau/ Agencia:84 C/C 30370-0"/>
  </r>
  <r>
    <s v="Fevereiro"/>
    <d v="2023-02-23T00:00:00"/>
    <s v="BANCAS"/>
    <s v="SERVICOS DE TERCEIROS - PF"/>
    <x v="8"/>
    <s v="Bancas"/>
    <n v="422543"/>
    <n v="-37.5"/>
    <s v="Pagto. ref. Recolh. ISS S/RPA 10/2023 - Evandro Luiz Silva Gracelli "/>
    <s v="Recolh. ISS S/RPA 10/2023 - Evandro Luiz Silva Gracelli"/>
  </r>
  <r>
    <s v="Janeiro"/>
    <d v="2023-01-31T00:00:00"/>
    <s v="Capacitação"/>
    <s v="SERVICOS DE TERCEIROS - PF"/>
    <x v="23"/>
    <s v="Treinamento de Funcionários (capacitações de colaboradores)"/>
    <n v="422543"/>
    <n v="-1068"/>
    <s v="Pagto. ref. Serviço como palestrante (RPA  7/2023 - Marines Calori - CPF:123.772.418-08- Dados: Banco Bradesco Agência: 0924 - C/C 90176-8 "/>
    <s v="Serviço como palestrante (RPA  7/2023 - Marines Calori - CPF:123.772.418-08- Dados: Banco Bradesco Agência: 0924 - C/C 90176-8"/>
  </r>
  <r>
    <s v="Janeiro"/>
    <d v="2023-01-31T00:00:00"/>
    <s v="Capacitação"/>
    <s v="SERVICOS DE TERCEIROS - PF"/>
    <x v="23"/>
    <s v="Treinamento de Funcionários (capacitações de colaboradores)"/>
    <n v="422543"/>
    <n v="-40"/>
    <s v="Pagto. ref. Recolh. ISS S/RPA 06/2023 - Sonia Marta Rodrigues Raymundo "/>
    <s v="Recolh. ISS S/RPA 06/2023 - Sonia Marta Rodrigues Raymundo"/>
  </r>
  <r>
    <s v="Janeiro"/>
    <d v="2023-01-31T00:00:00"/>
    <s v="Capacitação"/>
    <s v="SERVICOS DE TERCEIROS - PF"/>
    <x v="23"/>
    <s v="Treinamento de Funcionários (capacitações de colaboradores)"/>
    <n v="422543"/>
    <n v="-672"/>
    <s v="Pagto. ref. Serviço como palestrante (RPA  6/2023 - Sonia Marta Rodrigues Raymundoi - CPF:075.270.358-70 Dados: Banco do Brasil 001 Agencia:4536-5 - C/C 15558-6  "/>
    <s v="Serviço como palestrante (RPA  6/2023 - Sonia Marta Rodrigues Raymundoi - CPF:075.270.358-70 Dados: Banco do Brasil 001 Agencia:4536-5 - C/C 15558-6 "/>
  </r>
  <r>
    <s v="Março"/>
    <d v="2023-03-06T00:00:00"/>
    <s v="Capacitação"/>
    <s v="SERVICOS DE TERCEIROS - PF"/>
    <x v="23"/>
    <s v="Treinamento de Funcionários (capacitações de colaboradores)"/>
    <n v="422543"/>
    <n v="-1068"/>
    <s v="Pagto. ref. Serviço como Palestrante (RPA 11/2023 - Marines Calori CPF: 123.772.418-08 Dados bancarios: Bradesco - Agencia: 0924  C/C:90176-6) "/>
    <s v="Serviço como Palestrante (RPA 11/2023 - Marines Calori CPF: 123.772.418-08 Dados bancarios: Bradesco - Agencia: 0924  C/C:90176-6)"/>
  </r>
  <r>
    <s v="Abril"/>
    <d v="2023-04-28T00:00:00"/>
    <s v="Capacitação"/>
    <s v="SERVICOS DE TERCEIROS - PF"/>
    <x v="23"/>
    <s v="Treinamento de Funcionários (capacitações de colaboradores)"/>
    <n v="422543"/>
    <n v="-712"/>
    <s v="Pagto. ref. Serviço como Palestrante (RPA 18/2023 - Marines Calori CPF: 123.772.418-08 Dados bancarios: Bradesco - Agencia: 0924  C/C:90176-8) "/>
    <s v="Serviço como Palestrante (RPA 18/2023 - Marines Calori CPF: 123.772.418-08 Dados bancarios: Bradesco - Agencia: 0924  C/C:90176-8)"/>
  </r>
  <r>
    <s v="Maio"/>
    <d v="2023-05-29T00:00:00"/>
    <s v="Capacitação"/>
    <s v="SERVICOS DE TERCEIROS - PF"/>
    <x v="23"/>
    <s v="Treinamento de Funcionários (capacitações de colaboradores)"/>
    <n v="422543"/>
    <n v="-336"/>
    <s v="Pagto. ref. Serviço como Palestrante (RPA 37/2023 - Brenda Barbosa Silva - CPF:392.762.008-43 Dados bancarios Banco Santander C/C 01031078-7 Agencia:4258)  "/>
    <s v="Serviço como Palestrante (RPA 37/2023 - Brenda Barbosa Silva - CPF:392.762.008-43 Dados bancarios Banco Santander C/C 01031078-7 Agencia:4258) "/>
  </r>
  <r>
    <s v="Maio"/>
    <d v="2023-05-29T00:00:00"/>
    <s v="Capacitação"/>
    <s v="SERVICOS DE TERCEIROS - PF"/>
    <x v="23"/>
    <s v="Treinamento de Funcionários (capacitações de colaboradores)"/>
    <n v="422543"/>
    <n v="-672"/>
    <s v="Pagto. ref. Serviço como Palestrante (RPA 36/2023 - Mariana de Almeida Neves - CPF: 380.675.708.92 Dados bancarios Banco Nubank C/C 9099889-6 Agencia: 0001)  "/>
    <s v="Serviço como Palestrante (RPA 36/2023 - Mariana de Almeida Neves - CPF: 380.675.708.92 Dados bancarios Banco Nubank C/C 9099889-6 Agencia: 0001) "/>
  </r>
  <r>
    <s v="Maio"/>
    <d v="2023-05-29T00:00:00"/>
    <s v="Capacitação"/>
    <s v="SERVICOS DE TERCEIROS - PF"/>
    <x v="23"/>
    <s v="Treinamento de Funcionários (capacitações de colaboradores)"/>
    <n v="422543"/>
    <n v="-20"/>
    <s v="Pagto. ref.  Recolh ISS S/ (RPA 37/2023 - Brenda Barbosa Silva - CPF:392.762.008-43   "/>
    <s v=" Recolh ISS S/ (RPA 37/2023 - Brenda Barbosa Silva - CPF:392.762.008-43  "/>
  </r>
  <r>
    <s v="Maio"/>
    <d v="2023-05-29T00:00:00"/>
    <s v="Capacitação"/>
    <s v="SERVICOS DE TERCEIROS - PF"/>
    <x v="23"/>
    <s v="Treinamento de Funcionários (capacitações de colaboradores)"/>
    <n v="422543"/>
    <n v="-40"/>
    <s v="Pagto. ref.  Recolh ISS S/ RPA 36/2023 - MARIANA DE ALMEIDA NEVES) "/>
    <s v=" Recolh ISS S/ RPA 36/2023 - MARIANA DE ALMEIDA NEVES)"/>
  </r>
  <r>
    <s v="Junho"/>
    <d v="2023-06-01T00:00:00"/>
    <s v="Capacitação"/>
    <s v="SERVICOS DE TERCEIROS - PF"/>
    <x v="23"/>
    <s v="Treinamento de Funcionários (capacitações de colaboradores)"/>
    <n v="422543"/>
    <n v="-20"/>
    <s v="Pagto. ref. ISS S/Serviço como Palestrante (RPA 38/2023 - Laureane Marilia de Lima Costa - CPF: 032.073.731-4) "/>
    <s v="ISS S/Serviço como Palestrante (RPA 38/2023 - Laureane Marilia de Lima Costa - CPF: 032.073.731-4)"/>
  </r>
  <r>
    <s v="Junho"/>
    <d v="2023-06-01T00:00:00"/>
    <s v="Capacitação"/>
    <s v="SERVICOS DE TERCEIROS - PF"/>
    <x v="23"/>
    <s v="Treinamento de Funcionários (capacitações de colaboradores)"/>
    <n v="422543"/>
    <n v="-336"/>
    <s v="Pagto. ref. Serviço como Palestrante (RPA 38/2023 - Laureane Marilia de Lima Costa - CPF: 032.073.731-43 Dados bancarios Banco BB C/C 34369-2 Agencia: 3282-4 "/>
    <s v="Serviço como Palestrante (RPA 38/2023 - Laureane Marilia de Lima Costa - CPF: 032.073.731-43 Dados bancarios Banco BB C/C 34369-2 Agencia: 3282-4"/>
  </r>
  <r>
    <s v="Junho"/>
    <d v="2023-06-12T00:00:00"/>
    <s v="Capacitação"/>
    <s v="SERVICOS DE TERCEIROS - PF"/>
    <x v="23"/>
    <s v="Treinamento de Funcionários (capacitações de colaboradores)"/>
    <n v="422543"/>
    <n v="-336"/>
    <s v="Pagto. ref. Serviço como Palestrante (RPA 65/2023 - Mara Rubia Muniz Monteiro - CPF: 719.033.722-91 Dados bancarios Banco Nubank C/C 14186671-1 Agencia: 0001) "/>
    <s v="Serviço como Palestrante (RPA 65/2023 - Mara Rubia Muniz Monteiro - CPF: 719.033.722-91 Dados bancarios Banco Nubank C/C 14186671-1 Agencia: 0001)"/>
  </r>
  <r>
    <s v="Junho"/>
    <d v="2023-06-12T00:00:00"/>
    <s v="Capacitação"/>
    <s v="SERVICOS DE TERCEIROS - PF"/>
    <x v="23"/>
    <s v="Treinamento de Funcionários (capacitações de colaboradores)"/>
    <n v="422543"/>
    <n v="-20"/>
    <s v="Pagto. ref. ISS S/Serviço como Palestrante (RPA 65/2023 - Mara Rubia Muniz Monteiro - CPF: 719.033.722-91) "/>
    <s v="ISS S/Serviço como Palestrante (RPA 65/2023 - Mara Rubia Muniz Monteiro - CPF: 719.033.722-91)"/>
  </r>
  <r>
    <s v="Junho"/>
    <d v="2023-06-26T00:00:00"/>
    <s v="Capacitação"/>
    <s v="SERVICOS DE TERCEIROS - PF"/>
    <x v="23"/>
    <s v="Treinamento de Funcionários (capacitações de colaboradores)"/>
    <n v="422543"/>
    <n v="-336"/>
    <s v="Pagto. ref. Serviço como Palestrante (RPA 73/2023 - Jacilene Lopes de Souza - CPF: 712.856.604-04 Dados bancarios Banco BB Agencia:4299-4 C/C 41919-2) "/>
    <s v="Serviço como Palestrante (RPA 73/2023 - Jacilene Lopes de Souza - CPF: 712.856.604-04 Dados bancarios Banco BB Agencia:4299-4 C/C 41919-2)"/>
  </r>
  <r>
    <s v="Junho"/>
    <d v="2023-06-26T00:00:00"/>
    <s v="Capacitação"/>
    <s v="SERVICOS DE TERCEIROS - PF"/>
    <x v="23"/>
    <s v="Treinamento de Funcionários (capacitações de colaboradores)"/>
    <n v="422543"/>
    <n v="-20"/>
    <s v="Pagto. ref.  ISS RPA 73/2023 - Jacilene Lopes de Souza - CPF: 712.856.604-04) "/>
    <s v=" ISS RPA 73/2023 - Jacilene Lopes de Souza - CPF: 712.856.604-04)"/>
  </r>
  <r>
    <s v="Julho"/>
    <d v="2023-07-21T00:00:00"/>
    <s v="Capacitação"/>
    <s v="SERVICOS DE TERCEIROS - PF"/>
    <x v="23"/>
    <s v="Treinamento de Funcionários (capacitações de colaboradores)"/>
    <n v="422543"/>
    <n v="-445"/>
    <s v="Pagto. ref. Serviço como Palestrante (RPA 90/2023 - Ligia Jalantonio Hsu - CPF: 294.491.878-86 Dados bancarios Banco BB Agencia:0722-6 C/C: 18805-0) "/>
    <s v="Serviço como Palestrante (RPA 90/2023 - Ligia Jalantonio Hsu - CPF: 294.491.878-86 Dados bancarios Banco BB Agencia:0722-6 C/C: 18805-0)"/>
  </r>
  <r>
    <s v="Setembro"/>
    <d v="2023-09-28T00:00:00"/>
    <s v="Capacitação"/>
    <s v="SERVICOS DE TERCEIROS - PF"/>
    <x v="23"/>
    <s v="Treinamento de Funcionários (capacitações de colaboradores)"/>
    <n v="422543"/>
    <n v="-504"/>
    <s v="Pagto. ref. Serviço como Palestrante (RPA 133/2023 - Evelyn Ariane Lauro CPF:349.717.598-67) "/>
    <s v="Serviço como Palestrante (RPA 133/2023 - Evelyn Ariane Lauro CPF:349.717.598-67)"/>
  </r>
  <r>
    <s v="Setembro"/>
    <d v="2023-09-28T00:00:00"/>
    <s v="Capacitação"/>
    <s v="SERVICOS DE TERCEIROS - PF"/>
    <x v="23"/>
    <s v="Treinamento de Funcionários (capacitações de colaboradores)"/>
    <n v="422543"/>
    <n v="-30"/>
    <s v="Pagto. ref. ISS - RPA 133/2023 - Evelyn Ariane Lauro CPF:349.717.598-67) "/>
    <s v="ISS - RPA 133/2023 - Evelyn Ariane Lauro CPF:349.717.598-67)"/>
  </r>
  <r>
    <s v="Setembro"/>
    <d v="2023-09-28T00:00:00"/>
    <s v="Capacitação"/>
    <s v="SERVICOS DE TERCEIROS - PF"/>
    <x v="23"/>
    <s v="Treinamento de Funcionários (capacitações de colaboradores)"/>
    <n v="422543"/>
    <n v="-504"/>
    <s v="Pagto. ref. Serviço como Palestrante (RPA 132/2023 - Vivian Egidio de Oliveira CPF:322.033.438-50) "/>
    <s v="Serviço como Palestrante (RPA 132/2023 - Vivian Egidio de Oliveira CPF:322.033.438-50)"/>
  </r>
  <r>
    <s v="Setembro"/>
    <d v="2023-09-28T00:00:00"/>
    <s v="Capacitação"/>
    <s v="SERVICOS DE TERCEIROS - PF"/>
    <x v="23"/>
    <s v="Treinamento de Funcionários (capacitações de colaboradores)"/>
    <n v="422543"/>
    <n v="-30"/>
    <s v="Pagto. ref. ISS - RPA 132/2023 - Vivian Egidio de Oliveira CPF:322.033.438-50) "/>
    <s v="ISS - RPA 132/2023 - Vivian Egidio de Oliveira CPF:322.033.438-50)"/>
  </r>
  <r>
    <s v="Outubro"/>
    <d v="2023-10-20T00:00:00"/>
    <s v="Capacitação"/>
    <s v="SERVICOS DE TERCEIROS - PF"/>
    <x v="23"/>
    <s v="Treinamento de Funcionários (capacitações de colaboradores)"/>
    <n v="422543"/>
    <n v="-25"/>
    <s v="Pagto. ref. ISS - RPA 153/2023 - Laureane Marilia de Lima Costa  CPF: 032.073.731-43 "/>
    <s v="ISS - RPA 153/2023 - Laureane Marilia de Lima Costa  CPF: 032.073.731-43"/>
  </r>
  <r>
    <s v="Outubro"/>
    <d v="2023-10-20T00:00:00"/>
    <s v="Capacitação"/>
    <s v="SERVICOS DE TERCEIROS - PF"/>
    <x v="23"/>
    <s v="Treinamento de Funcionários (capacitações de colaboradores)"/>
    <n v="422543"/>
    <n v="-420"/>
    <s v="Pagto. ref. Serviço como Palestrante (RPA 153/2023 - Laureane Marilia de Lima Costa CPF:032.073.731-43 Dados Bancarios: Banco do Brasil Agencia: 3282-4 C/C: 34369-2 ) "/>
    <s v="Serviço como Palestrante (RPA 153/2023 - Laureane Marilia de Lima Costa CPF:032.073.731-43 Dados Bancarios: Banco do Brasil Agencia: 3282-4 C/C: 34369-2 )"/>
  </r>
  <r>
    <s v="Novembro"/>
    <d v="2023-11-10T00:00:00"/>
    <s v="Capacitação"/>
    <s v="SERVICOS DE TERCEIROS - PF"/>
    <x v="23"/>
    <s v="Treinamento de Funcionários (capacitações de colaboradores)"/>
    <s v="422543"/>
    <n v="-336"/>
    <s v="Pagto. ref. Serviço de treinamento de funcionarios (RPA 186/2023 - Luana Gomes Dias CPF:216.320.838-92 Dados Bancarios: Bradesco Agencia: 0131 C/C: 10280-6) "/>
    <s v="Serviço de treinamento de funcionarios (RPA 186/2023 - Luana Gomes Dias CPF:216.320.838-92 Dados Bancarios: Bradesco Agencia: 0131 C/C: 10280-6)"/>
  </r>
  <r>
    <s v="Novembro"/>
    <d v="2023-11-10T00:00:00"/>
    <s v="Capacitação"/>
    <s v="SERVICOS DE TERCEIROS - PF"/>
    <x v="23"/>
    <s v="Treinamento de Funcionários (capacitações de colaboradores)"/>
    <s v="422543"/>
    <n v="-20"/>
    <s v="Pagto. ref. ISS - RPA 186/2023 - Luana Gomes Dias  CPF:216.320.838-92 "/>
    <s v="ISS - RPA 186/2023 - Luana Gomes Dias  CPF:216.320.838-92"/>
  </r>
  <r>
    <s v="Janeiro"/>
    <d v="2023-01-31T00:00:00"/>
    <s v="Folha De Pagamento"/>
    <s v="SERVICOS DE TERCEIROS - PF"/>
    <x v="0"/>
    <s v="Área Fim"/>
    <n v="422543"/>
    <n v="-400"/>
    <s v="Recolhimento de Previdência INSS Patronal S/Autonomos 01/2023 "/>
    <s v="Patronal S/Autonomos 01/2023"/>
  </r>
  <r>
    <s v="Janeiro"/>
    <d v="2023-01-31T00:00:00"/>
    <s v="Folha De Pagamento"/>
    <s v="SERVICOS DE TERCEIROS - PF"/>
    <x v="0"/>
    <s v="Área Fim"/>
    <n v="422543"/>
    <n v="-220"/>
    <s v="Recolhimento de Previdência INSS  S/Autonomos 01/2023 "/>
    <s v=" S/Autonomos 01/2023"/>
  </r>
  <r>
    <s v="Fevereiro"/>
    <d v="2023-02-28T00:00:00"/>
    <s v="Folha De Pagamento"/>
    <s v="SERVICOS DE TERCEIROS - PF"/>
    <x v="0"/>
    <s v="Área Fim"/>
    <n v="422543"/>
    <n v="-150"/>
    <s v="Recolhimento de Previdência INSS Patronal S/Autonomos 02/2023 "/>
    <s v="Patronal S/Autonomos 02/2023"/>
  </r>
  <r>
    <s v="Fevereiro"/>
    <d v="2023-02-28T00:00:00"/>
    <s v="Folha De Pagamento"/>
    <s v="SERVICOS DE TERCEIROS - PF"/>
    <x v="0"/>
    <s v="Área Fim"/>
    <n v="422543"/>
    <n v="-82.5"/>
    <s v="Recolhimento de Previdência INSS  S/Autonomos 02/2023 "/>
    <s v=" S/Autonomos 02/2023"/>
  </r>
  <r>
    <s v="Março"/>
    <d v="2023-03-31T00:00:00"/>
    <s v="Folha De Pagamento"/>
    <s v="SERVICOS DE TERCEIROS - PF"/>
    <x v="0"/>
    <s v="Área Fim"/>
    <n v="422543"/>
    <n v="-240"/>
    <s v="Recolhimento de Previdência INSS Patronal S/Autonomos 03/2023 "/>
    <s v="Patronal S/Autonomos 03/2023"/>
  </r>
  <r>
    <s v="Março"/>
    <d v="2023-03-31T00:00:00"/>
    <s v="Folha De Pagamento"/>
    <s v="SERVICOS DE TERCEIROS - PF"/>
    <x v="0"/>
    <s v="Área Fim"/>
    <n v="422543"/>
    <n v="-132"/>
    <s v="Recolhimento de Previdência INSS  S/Autonomos 03/2023 "/>
    <s v=" S/Autonomos 03/2023"/>
  </r>
  <r>
    <s v="Abril"/>
    <d v="2023-04-30T00:00:00"/>
    <s v="Folha De Pagamento"/>
    <s v="SERVICOS DE TERCEIROS - PF"/>
    <x v="0"/>
    <s v="Área Fim"/>
    <n v="422543"/>
    <n v="-160"/>
    <s v="Recolhimento de Previdência INSS Patronal S/Autonomos 04/2023 "/>
    <s v="Patronal S/Autonomos 04/2023"/>
  </r>
  <r>
    <s v="Abril"/>
    <d v="2023-04-30T00:00:00"/>
    <s v="Folha De Pagamento"/>
    <s v="SERVICOS DE TERCEIROS - PF"/>
    <x v="0"/>
    <s v="Área Fim"/>
    <n v="422543"/>
    <n v="-88"/>
    <s v="Recolhimento de Previdência INSS  S/Autonomos 04/2023 "/>
    <s v=" S/Autonomos 04/2023"/>
  </r>
  <r>
    <s v="Maio"/>
    <d v="2023-05-31T00:00:00"/>
    <s v="Folha De Pagamento"/>
    <s v="SERVICOS DE TERCEIROS - PF"/>
    <x v="0"/>
    <s v="Área Fim"/>
    <n v="422543"/>
    <n v="-240"/>
    <s v="Recolhimento de Previdência INSS Patronal S/Autonomos 05/2023 "/>
    <s v="Patronal S/Autonomos 05/2023"/>
  </r>
  <r>
    <s v="Maio"/>
    <d v="2023-05-31T00:00:00"/>
    <s v="Folha De Pagamento"/>
    <s v="SERVICOS DE TERCEIROS - PF"/>
    <x v="0"/>
    <s v="Área Fim"/>
    <n v="422543"/>
    <n v="-132"/>
    <s v="Recolhimento de Previdência INSS  S/Autonomos 05/2023 "/>
    <s v=" S/Autonomos 05/2023"/>
  </r>
  <r>
    <s v="Junho"/>
    <d v="2023-06-30T00:00:00"/>
    <s v="Folha De Pagamento"/>
    <s v="SERVICOS DE TERCEIROS - PF"/>
    <x v="0"/>
    <s v="Área Fim"/>
    <n v="422543"/>
    <n v="-240"/>
    <s v="Recolhimento de Previdência INSS Patronal S/Autonomos 06/2023 "/>
    <s v="Patronal S/Autonomos 06/2023"/>
  </r>
  <r>
    <s v="Junho"/>
    <d v="2023-06-30T00:00:00"/>
    <s v="Folha De Pagamento"/>
    <s v="SERVICOS DE TERCEIROS - PF"/>
    <x v="0"/>
    <s v="Área Fim"/>
    <n v="422543"/>
    <n v="-132"/>
    <s v="Recolhimento de Previdência INSS  S/Autonomos 06/2023 "/>
    <s v=" S/Autonomos 06/2023"/>
  </r>
  <r>
    <s v="Julho"/>
    <d v="2023-07-31T00:00:00"/>
    <s v="Folha De Pagamento"/>
    <s v="SERVICOS DE TERCEIROS - PF"/>
    <x v="0"/>
    <s v="Área Fim"/>
    <n v="422543"/>
    <n v="-55"/>
    <s v="Recolhimento de Previdência INSS  S/Autonomos 07/2023 "/>
    <s v=" S/Autonomos 07/2023"/>
  </r>
  <r>
    <s v="Julho"/>
    <d v="2023-07-31T00:00:00"/>
    <s v="Folha De Pagamento"/>
    <s v="SERVICOS DE TERCEIROS - PF"/>
    <x v="0"/>
    <s v="Área Fim"/>
    <n v="422543"/>
    <n v="-100"/>
    <s v="Recolhimento de Previdência INSS Patronal S/Autonomos 07/2023 "/>
    <s v="Patronal S/Autonomos 07/2023"/>
  </r>
  <r>
    <s v="Setembro"/>
    <d v="2023-09-30T00:00:00"/>
    <s v="Folha De Pagamento"/>
    <s v="SERVICOS DE TERCEIROS - PF"/>
    <x v="0"/>
    <s v="Área Fim"/>
    <n v="422543"/>
    <n v="-240"/>
    <s v="Recolhimento de Previdência INSS Patronal S/Autonomos 09/2023 "/>
    <s v="Patronal S/Autonomos 09/2023"/>
  </r>
  <r>
    <s v="Setembro"/>
    <d v="2023-09-30T00:00:00"/>
    <s v="Folha De Pagamento"/>
    <s v="SERVICOS DE TERCEIROS - PF"/>
    <x v="0"/>
    <s v="Área Fim"/>
    <n v="422543"/>
    <n v="-132"/>
    <s v="Recolhimento de Previdência INSS  S/Autonomos 09/2023 "/>
    <s v=" S/Autonomos 09/2023"/>
  </r>
  <r>
    <s v="Outubro"/>
    <d v="2023-10-30T00:00:00"/>
    <s v="Folha De Pagamento"/>
    <s v="SERVICOS DE TERCEIROS - PF"/>
    <x v="0"/>
    <s v="Área Fim"/>
    <n v="422543"/>
    <n v="-55"/>
    <s v="Recolhimento de Previdência INSS  S/Autonomos 10/2023 "/>
    <s v=" S/Autonomos 10/2023"/>
  </r>
  <r>
    <s v="Outubro"/>
    <d v="2023-10-30T00:00:00"/>
    <s v="Folha De Pagamento"/>
    <s v="SERVICOS DE TERCEIROS - PF"/>
    <x v="0"/>
    <s v="Área Fim"/>
    <n v="422543"/>
    <n v="-100"/>
    <s v="Recolhimento de Previdência INSS Patronal S/Autonomos 10/2023 "/>
    <s v="Patronal S/Autonomos 10/2023"/>
  </r>
  <r>
    <s v="Novembro"/>
    <d v="2023-11-30T00:00:00"/>
    <s v="Folha De Pagamento"/>
    <s v="SERVICOS DE TERCEIROS - PF"/>
    <x v="0"/>
    <s v="Área Fim"/>
    <s v="422543"/>
    <n v="-80"/>
    <s v="Recolhimento de Previdência INSS Patronal S/Autonomos 11/2023 "/>
    <s v="Patronal S/Autonomos 11/2023"/>
  </r>
  <r>
    <s v="Novembro"/>
    <d v="2023-11-30T00:00:00"/>
    <s v="Folha De Pagamento"/>
    <s v="SERVICOS DE TERCEIROS - PF"/>
    <x v="0"/>
    <s v="Área Fim"/>
    <s v="422543"/>
    <n v="-44"/>
    <s v="Recolhimento de Previdência INSS  S/Autonomos 11/2023 "/>
    <s v=" S/Autonomos 11/2023"/>
  </r>
  <r>
    <s v="Dezembro"/>
    <d v="2023-12-20T00:00:00"/>
    <s v="Folha De Pagamento"/>
    <s v="SERVICOS DE TERCEIROS - PF"/>
    <x v="0"/>
    <s v="Área Fim"/>
    <s v="422543"/>
    <n v="-420"/>
    <s v="Pagto. ref. Serviço como palestrante live consciencia negra (RPA 219/2023 - Sonia Marta Rodrigues Raymundo CPF:075.270.358-70 Dados Bancarios: Banco Nubank Agencia:0001 C/C:84503207-6) "/>
    <s v="Serviço como palestrante live consciencia negra (RPA 219/2023 - Sonia Marta Rodrigues Raymundo CPF:075.270.358-70 Dados Bancarios: Banco Nubank Agencia:0001 C/C:84503207-6)"/>
  </r>
  <r>
    <s v="Dezembro"/>
    <d v="2023-12-20T00:00:00"/>
    <s v="Folha De Pagamento"/>
    <s v="SERVICOS DE TERCEIROS - PF"/>
    <x v="0"/>
    <s v="Área Fim"/>
    <s v="422543"/>
    <n v="-25"/>
    <s v="Pagto. ref. ISS RPA 219/2023 - Sonia Marta Rodrigues Raymundo CPF:075.270.358-70 "/>
    <s v="ISS RPA 219/2023 - Sonia Marta Rodrigues Raymundo CPF:075.270.358-70"/>
  </r>
  <r>
    <s v="Dezembro"/>
    <d v="2023-12-31T00:00:00"/>
    <s v="Folha De Pagamento"/>
    <s v="SERVICOS DE TERCEIROS - PF"/>
    <x v="0"/>
    <s v="Área Fim"/>
    <s v="422543"/>
    <n v="-100"/>
    <s v="Recolhimento de Previdência INSS Patronal S/Autonomos 12/2023 "/>
    <s v="Patronal S/Autonomos 12/2023"/>
  </r>
  <r>
    <s v="Dezembro"/>
    <d v="2023-12-31T00:00:00"/>
    <s v="Folha De Pagamento"/>
    <s v="SERVICOS DE TERCEIROS - PF"/>
    <x v="0"/>
    <s v="Área Fim"/>
    <s v="422543"/>
    <n v="-55"/>
    <s v="Recolhimento de Previdência INSS  S/Autonomos 12/2023 "/>
    <s v=" S/Autonomos 12/2023"/>
  </r>
  <r>
    <s v="Março"/>
    <d v="2023-03-21T00:00:00"/>
    <s v="AÇÕES EDUCACIONAIS A DISTANCIA"/>
    <s v="SERVICOS DE TERCEIROS - PJ"/>
    <x v="28"/>
    <s v="Ações Educacionais à Distância"/>
    <n v="422542"/>
    <n v="-500"/>
    <s v="Valor Ref. NF Nº 54 De SONAR CULTURAL PESQUISAS LTDA "/>
    <s v="54_SONAR CULTURAL PESQUISAS LTDA"/>
  </r>
  <r>
    <s v="Maio"/>
    <d v="2023-05-17T00:00:00"/>
    <s v="AÇÕES EDUCACIONAIS A DISTANCIA"/>
    <s v="SERVICOS DE TERCEIROS - PJ"/>
    <x v="28"/>
    <s v="Ações Educacionais à Distância"/>
    <n v="422542"/>
    <n v="-500"/>
    <s v="Valor Ref. NF Nº 12 De JANE SILVANA CORILOV BARROS 09454180860 "/>
    <s v="12_JANE SILVANA CORILOV BARROS 09454180860"/>
  </r>
  <r>
    <s v="Outubro"/>
    <d v="2023-10-03T00:00:00"/>
    <s v="AÇÕES EDUCACIONAIS A DISTANCIA"/>
    <s v="SERVICOS DE TERCEIROS - PJ"/>
    <x v="28"/>
    <s v="Ações Educacionais à Distância"/>
    <n v="422542"/>
    <n v="-500"/>
    <s v="Valor Ref. NF Nº 15 De RICARDO BRANCO DE VASCONCELLOS 05284230701 "/>
    <s v="15_RICARDO BRANCO DE VASCONCELLOS 05284230701"/>
  </r>
  <r>
    <s v="Outubro"/>
    <d v="2023-10-03T00:00:00"/>
    <s v="AÇÕES EDUCACIONAIS A DISTANCIA"/>
    <s v="SERVICOS DE TERCEIROS - PJ"/>
    <x v="28"/>
    <s v="Ações Educacionais à Distância"/>
    <n v="422542"/>
    <n v="-500"/>
    <s v="Valor Ref. NF Nº 12 De SARA LETICIA MAGALHAES DA GAMA BENTES 09727483771 "/>
    <s v="12_SARA LETICIA MAGALHAES DA GAMA BENTES 09727483771"/>
  </r>
  <r>
    <s v="Outubro"/>
    <d v="2023-10-09T00:00:00"/>
    <s v="AÇÕES EDUCACIONAIS A DISTANCIA"/>
    <s v="SERVICOS DE TERCEIROS - PJ"/>
    <x v="28"/>
    <s v="Ações Educacionais à Distância"/>
    <n v="422542"/>
    <n v="-500"/>
    <s v="Valor Ref. NF Nº 4 De MARIA CECILIA MOITA 07679027854 "/>
    <s v="4_MARIA CECILIA MOITA 07679027854"/>
  </r>
  <r>
    <s v="Outubro"/>
    <d v="2023-10-11T00:00:00"/>
    <s v="AÇÕES EDUCACIONAIS A DISTANCIA"/>
    <s v="SERVICOS DE TERCEIROS - PJ"/>
    <x v="28"/>
    <s v="Ações Educacionais à Distância"/>
    <n v="422542"/>
    <n v="-500"/>
    <s v="Valor Ref. NF Nº 2 De FLAVIA REJANE PRANDO 16751331827 "/>
    <s v="2_FLAVIA REJANE PRANDO 16751331827"/>
  </r>
  <r>
    <s v="Outubro"/>
    <d v="2023-10-13T00:00:00"/>
    <s v="AÇÕES EDUCACIONAIS A DISTANCIA"/>
    <s v="SERVICOS DE TERCEIROS - PJ"/>
    <x v="28"/>
    <s v="Ações Educacionais à Distância"/>
    <n v="422542"/>
    <n v="-500"/>
    <s v="Valor Ref. NF Nº 283 De FABIO PRADO MEDEIROS "/>
    <s v="283_FABIO PRADO MEDEIROS"/>
  </r>
  <r>
    <s v="Outubro"/>
    <d v="2023-10-17T00:00:00"/>
    <s v="AÇÕES EDUCACIONAIS A DISTANCIA"/>
    <s v="SERVICOS DE TERCEIROS - PJ"/>
    <x v="28"/>
    <s v="Ações Educacionais à Distância"/>
    <n v="422542"/>
    <n v="-500"/>
    <s v="Valor Ref. NF Nº 2 De PAULA PASSANANTE CASTIGLIONI 33342708824 "/>
    <s v="2_PAULA PASSANANTE CASTIGLIONI 33342708824"/>
  </r>
  <r>
    <s v="Outubro"/>
    <d v="2023-10-18T00:00:00"/>
    <s v="AÇÕES EDUCACIONAIS A DISTANCIA"/>
    <s v="SERVICOS DE TERCEIROS - PJ"/>
    <x v="28"/>
    <s v="Ações Educacionais à Distância"/>
    <n v="422542"/>
    <n v="-500"/>
    <s v="Valor Ref. NF Nº 191 De SOM NA TOCA PRODUCOES LTDA "/>
    <s v="191_SOM NA TOCA PRODUCOES LTDA"/>
  </r>
  <r>
    <s v="Outubro"/>
    <d v="2023-10-23T00:00:00"/>
    <s v="AÇÕES EDUCACIONAIS A DISTANCIA"/>
    <s v="SERVICOS DE TERCEIROS - PJ"/>
    <x v="28"/>
    <s v="Ações Educacionais à Distância"/>
    <n v="422542"/>
    <n v="-500"/>
    <s v="Valor Ref. NF Nº 2 De Diogo Amorin Silva 34650360854 "/>
    <s v="2_Diogo Amorin Silva 34650360854"/>
  </r>
  <r>
    <s v="Outubro"/>
    <d v="2023-10-26T00:00:00"/>
    <s v="AÇÕES EDUCACIONAIS A DISTANCIA"/>
    <s v="SERVICOS DE TERCEIROS - PJ"/>
    <x v="28"/>
    <s v="Ações Educacionais à Distância"/>
    <n v="422542"/>
    <n v="-800"/>
    <s v="Valor Ref. NF Nº 9 De 12.439.308 ROBS MENDES BORGES "/>
    <s v="9_12.439.308 ROBS MENDES BORGES"/>
  </r>
  <r>
    <s v="Outubro"/>
    <d v="2023-10-26T00:00:00"/>
    <s v="AÇÕES EDUCACIONAIS A DISTANCIA"/>
    <s v="SERVICOS DE TERCEIROS - PJ"/>
    <x v="28"/>
    <s v="Ações Educacionais à Distância"/>
    <n v="422542"/>
    <n v="-500"/>
    <s v="Valor Ref. NF Nº 51 De ANTONIO CARLOS DE OLIVEIRA JUNIOR 27280431836 "/>
    <s v="51_ANTONIO CARLOS DE OLIVEIRA JUNIOR 27280431836"/>
  </r>
  <r>
    <s v="Novembro"/>
    <d v="2023-11-09T00:00:00"/>
    <s v="AÇÕES EDUCACIONAIS A DISTANCIA"/>
    <s v="SERVICOS DE TERCEIROS - PJ"/>
    <x v="28"/>
    <s v="Ações Educacionais à Distância"/>
    <s v="422542"/>
    <n v="-500"/>
    <s v="Valor Ref. NF Nº 1860 De PALMA EVENTOS E PRODUCOES CULTURAIS LTDA "/>
    <s v="1860_PALMA EVENTOS E PRODUCOES CULTURAIS LTDA"/>
  </r>
  <r>
    <s v="Dezembro"/>
    <d v="2023-12-01T00:00:00"/>
    <s v="AÇÕES EDUCACIONAIS A DISTANCIA"/>
    <s v="SERVICOS DE TERCEIROS - PJ"/>
    <x v="28"/>
    <s v="Ações Educacionais à Distância"/>
    <s v="422542"/>
    <n v="-500"/>
    <s v="Valor Ref. NF Nº 6 De BARTIRA HELENA REIS DE MENEZES 74568914353 "/>
    <s v="6_BARTIRA HELENA REIS DE MENEZES 74568914353"/>
  </r>
  <r>
    <s v="Dezembro"/>
    <d v="2023-12-01T00:00:00"/>
    <s v="AÇÕES EDUCACIONAIS A DISTANCIA"/>
    <s v="SERVICOS DE TERCEIROS - PJ"/>
    <x v="28"/>
    <s v="Ações Educacionais à Distância"/>
    <s v="422542"/>
    <n v="-800"/>
    <s v="Valor Ref. NF Nº 496 De ERIBERTO DE ALMEIDA CHAGAS "/>
    <s v="496_ERIBERTO DE ALMEIDA CHAGAS"/>
  </r>
  <r>
    <s v="Dezembro"/>
    <d v="2023-12-04T00:00:00"/>
    <s v="AÇÕES EDUCACIONAIS A DISTANCIA"/>
    <s v="SERVICOS DE TERCEIROS - PJ"/>
    <x v="28"/>
    <s v="Ações Educacionais à Distância"/>
    <s v="422542"/>
    <n v="-800"/>
    <s v="Valor Ref. NF Nº 150 De SILVA CAMARGO CRIACOES E PRODUCOES LTDA "/>
    <s v="150_SILVA CAMARGO CRIACOES E PRODUCOES LTDA"/>
  </r>
  <r>
    <s v="Dezembro"/>
    <d v="2023-12-28T00:00:00"/>
    <s v="AÇÕES EDUCACIONAIS A DISTANCIA"/>
    <s v="SERVICOS DE TERCEIROS - PJ"/>
    <x v="28"/>
    <s v="Ações Educacionais à Distância"/>
    <s v="422542"/>
    <n v="-800"/>
    <s v="Valor Ref. NF Nº 2 De Saulo Dantas Barreto "/>
    <s v="2_Saulo Dantas Barreto"/>
  </r>
  <r>
    <s v="Setembro"/>
    <d v="2023-09-18T00:00:00"/>
    <s v="ASSESSORIA ARTÍSTICA PEDAGÓGICA ACESSIBILIDADE"/>
    <s v="SERVICOS DE TERCEIROS - PJ"/>
    <x v="29"/>
    <s v="Assessoria Artístico-Pedagógica e de Acessibilidade"/>
    <n v="422542"/>
    <n v="-2000"/>
    <s v="Valor Ref. NF Nº 685 De MUSICAL PITONDO COMERCIO DE INSTRUMENTOS MUSICAIS LTDA "/>
    <s v="685_MUSICAL PITONDO COMERCIO DE INSTRUMENTOS MUSICAIS LTDA"/>
  </r>
  <r>
    <s v="Outubro"/>
    <d v="2023-10-09T00:00:00"/>
    <s v="ASSESSORIA ARTÍSTICA PEDAGÓGICA ACESSIBILIDADE"/>
    <s v="SERVICOS DE TERCEIROS - PJ"/>
    <x v="29"/>
    <s v="Assessoria Artístico-Pedagógica e de Acessibilidade"/>
    <n v="422542"/>
    <n v="-2000"/>
    <s v="Valor Ref. NF Nº 689 De MUSICAL PITONDO COMERCIO DE INSTRUMENTOS MUSICAIS LTDA "/>
    <s v="689_MUSICAL PITONDO COMERCIO DE INSTRUMENTOS MUSICAIS LTDA"/>
  </r>
  <r>
    <s v="Outubro"/>
    <d v="2023-10-26T00:00:00"/>
    <s v="ASSESSORIA ARTÍSTICA PEDAGÓGICA ACESSIBILIDADE"/>
    <s v="SERVICOS DE TERCEIROS - PJ"/>
    <x v="29"/>
    <s v="Assessoria Artístico-Pedagógica e de Acessibilidade"/>
    <n v="422542"/>
    <n v="-2700"/>
    <s v="Valor Ref. NF Nº 1507 De TRILLO PRODUCOES ARTISTICAS E CULTURAIS SIMPLES LTDA "/>
    <s v="1507_TRILLO PRODUCOES ARTISTICAS E CULTURAIS SIMPLES LTDA"/>
  </r>
  <r>
    <s v="Novembro"/>
    <d v="2023-11-13T00:00:00"/>
    <s v="ASSESSORIA ARTÍSTICA PEDAGÓGICA ACESSIBILIDADE"/>
    <s v="SERVICOS DE TERCEIROS - PJ"/>
    <x v="29"/>
    <s v="Assessoria Artístico-Pedagógica e de Acessibilidade"/>
    <s v="422542"/>
    <n v="-2000"/>
    <s v="Valor Ref. NF Nº 692 De MUSICAL PITONDO COMERCIO DE INSTRUMENTOS MUSICAIS LTDA "/>
    <s v="692_MUSICAL PITONDO COMERCIO DE INSTRUMENTOS MUSICAIS LTDA"/>
  </r>
  <r>
    <s v="Agosto"/>
    <d v="2023-08-03T00:00:00"/>
    <s v="BANCAS"/>
    <s v="SERVICOS DE TERCEIROS - PJ"/>
    <x v="8"/>
    <s v="Bancas"/>
    <n v="422542"/>
    <n v="-300"/>
    <s v="Valor Ref. NF Nº 20 De VINICIUS DE CAMARGO BARROS 18502816888 "/>
    <s v="20_VINICIUS DE CAMARGO BARROS 18502816888"/>
  </r>
  <r>
    <s v="Agosto"/>
    <d v="2023-08-03T00:00:00"/>
    <s v="BANCAS"/>
    <s v="SERVICOS DE TERCEIROS - PJ"/>
    <x v="8"/>
    <s v="Bancas"/>
    <n v="422542"/>
    <n v="-300"/>
    <s v="Valor Ref. NF Nº 32 De ALISSON ANTONIO AMADOR 34590645874 "/>
    <s v="32_ALISSON ANTONIO AMADOR 34590645874"/>
  </r>
  <r>
    <s v="Agosto"/>
    <d v="2023-08-04T00:00:00"/>
    <s v="BANCAS"/>
    <s v="SERVICOS DE TERCEIROS - PJ"/>
    <x v="8"/>
    <s v="Bancas"/>
    <n v="422542"/>
    <n v="-400"/>
    <s v="Valor Ref. NF Nº 226 De SX PRODUCOES CINEMATOGRAFICAS LTDA "/>
    <s v="226_SX PRODUCOES CINEMATOGRAFICAS LTDA"/>
  </r>
  <r>
    <s v="Agosto"/>
    <d v="2023-08-09T00:00:00"/>
    <s v="BANCAS"/>
    <s v="SERVICOS DE TERCEIROS - PJ"/>
    <x v="8"/>
    <s v="Bancas"/>
    <n v="422542"/>
    <n v="-300"/>
    <s v="Valor Ref. NF Nº 275 De FABIO PRADO MEDEIROS "/>
    <s v="275_FABIO PRADO MEDEIROS"/>
  </r>
  <r>
    <s v="Fevereiro"/>
    <d v="2023-02-14T00:00:00"/>
    <s v="Capacitação"/>
    <s v="SERVICOS DE TERCEIROS - PJ"/>
    <x v="23"/>
    <s v="Treinamento de Funcionários (capacitações de colaboradores)"/>
    <n v="422542"/>
    <n v="-14500"/>
    <s v="Valor Ref. NF Nº 428 De ERIBERTO DE ALMEIDA CHAGAS "/>
    <s v="428_ERIBERTO DE ALMEIDA CHAGAS"/>
  </r>
  <r>
    <s v="Julho"/>
    <d v="2023-07-04T00:00:00"/>
    <s v="Capacitação"/>
    <s v="SERVICOS DE TERCEIROS - PJ"/>
    <x v="23"/>
    <s v="Treinamento de Funcionários (capacitações de colaboradores)"/>
    <n v="422542"/>
    <n v="-500"/>
    <s v="Valor Ref. NF Nº 282 De JOAO PAULO DO AMARAL PINTO "/>
    <s v="282_JOAO PAULO DO AMARAL PINTO"/>
  </r>
  <r>
    <s v="Julho"/>
    <d v="2023-07-26T00:00:00"/>
    <s v="Capacitação"/>
    <s v="SERVICOS DE TERCEIROS - PJ"/>
    <x v="23"/>
    <s v="Treinamento de Funcionários (capacitações de colaboradores)"/>
    <n v="422542"/>
    <n v="-500"/>
    <s v="Valor Ref. NF Nº 125 De THIAGO VASCONCELOS ABDALLA 31054829896 "/>
    <s v="125_THIAGO VASCONCELOS ABDALLA 31054829896"/>
  </r>
  <r>
    <s v="Agosto"/>
    <d v="2023-08-02T00:00:00"/>
    <s v="Capacitação"/>
    <s v="SERVICOS DE TERCEIROS - PJ"/>
    <x v="23"/>
    <s v="Treinamento de Funcionários (capacitações de colaboradores)"/>
    <n v="422542"/>
    <n v="-1200"/>
    <s v="Valor Ref. NF Nº 165 De RICARDO BRANCO DE VASCONCELLOS 05284230701 "/>
    <s v="165_RICARDO BRANCO DE VASCONCELLOS 05284230701"/>
  </r>
  <r>
    <s v="Agosto"/>
    <d v="2023-08-16T00:00:00"/>
    <s v="Capacitação"/>
    <s v="SERVICOS DE TERCEIROS - PJ"/>
    <x v="23"/>
    <s v="Treinamento de Funcionários (capacitações de colaboradores)"/>
    <n v="422542"/>
    <n v="-600"/>
    <s v="Valor Ref. NF Nº 92 De JOAO CAMARERO DUARTE "/>
    <s v="92_JOAO CAMARERO DUARTE"/>
  </r>
  <r>
    <s v="Novembro"/>
    <d v="2023-11-06T00:00:00"/>
    <s v="Capacitação"/>
    <s v="SERVICOS DE TERCEIROS - PJ"/>
    <x v="23"/>
    <s v="Treinamento de Funcionários (capacitações de colaboradores)"/>
    <s v="422542"/>
    <n v="-800"/>
    <s v="Valor Ref. NF Nº 279 De Paulo Henrique Serau Produção Musical ME "/>
    <s v="279_Paulo Henrique Serau Produção Musical ME"/>
  </r>
  <r>
    <s v="Dezembro"/>
    <d v="2023-12-10T00:00:00"/>
    <s v="Capacitação"/>
    <s v="SERVICOS DE TERCEIROS - PJ"/>
    <x v="23"/>
    <s v="Treinamento de Funcionários (capacitações de colaboradores)"/>
    <s v="422542"/>
    <n v="-500"/>
    <s v="Valor Ref. NF Nº 1 De JOANA MARIZ DE SOUSA 17084386882 "/>
    <s v="1_JOANA MARIZ DE SOUSA 17084386882"/>
  </r>
  <r>
    <s v="Dezembro"/>
    <d v="2023-12-18T00:00:00"/>
    <s v="Capacitação"/>
    <s v="SERVICOS DE TERCEIROS - PJ"/>
    <x v="23"/>
    <s v="Treinamento de Funcionários (capacitações de colaboradores)"/>
    <s v="422542"/>
    <n v="-1200"/>
    <s v="Valor Ref. NF Nº 295 De RAUL ANTONIO MARTINS DE FIGUEIREDO EVENTOS "/>
    <s v="295_RAUL ANTONIO MARTINS DE FIGUEIREDO EVENTOS"/>
  </r>
  <r>
    <s v="Fevereiro"/>
    <d v="2023-02-07T00:00:00"/>
    <s v="Comunicação"/>
    <s v="SERVICOS DE TERCEIROS - PJ"/>
    <x v="5"/>
    <s v="Plano de Comunicação e Site"/>
    <n v="422542"/>
    <n v="-5186.09"/>
    <s v="Valor Ref. NF Nº 4653 De HAND TALK TECNOLOGIA S.A. "/>
    <s v="4653_HAND TALK TECNOLOGIA S.A."/>
  </r>
  <r>
    <s v="Março"/>
    <d v="2023-03-31T00:00:00"/>
    <s v="Comunicação"/>
    <s v="SERVICOS DE TERCEIROS - PJ"/>
    <x v="5"/>
    <s v="Plano de Comunicação e Site"/>
    <n v="422542"/>
    <n v="-18915.59"/>
    <s v="Valor Ref. NF Nº 625 De STUDIO PAPANAPA LTDA "/>
    <s v="625_STUDIO PAPANAPA LTDA"/>
  </r>
  <r>
    <s v="Maio"/>
    <d v="2023-05-02T00:00:00"/>
    <s v="Comunicação"/>
    <s v="SERVICOS DE TERCEIROS - PJ"/>
    <x v="5"/>
    <s v="Plano de Comunicação e Site"/>
    <n v="422542"/>
    <n v="-18915.59"/>
    <s v="Valor Ref. NF Nº 631 De STUDIO PAPANAPA LTDA "/>
    <s v="631_STUDIO PAPANAPA LTDA"/>
  </r>
  <r>
    <s v="Junho"/>
    <d v="2023-06-01T00:00:00"/>
    <s v="Comunicação"/>
    <s v="SERVICOS DE TERCEIROS - PJ"/>
    <x v="5"/>
    <s v="Plano de Comunicação e Site"/>
    <n v="422542"/>
    <n v="-8810.26"/>
    <s v="Valor Ref. NF Nº 641 De STUDIO PAPANAPA LTDA "/>
    <s v="641_STUDIO PAPANAPA LTDA"/>
  </r>
  <r>
    <s v="Junho"/>
    <d v="2023-06-22T00:00:00"/>
    <s v="Comunicação"/>
    <s v="SERVICOS DE TERCEIROS - PJ"/>
    <x v="5"/>
    <s v="Plano de Comunicação e Site"/>
    <n v="422542"/>
    <n v="-945"/>
    <s v="Valor Ref. NF Nº 42 De GRACE NERES ROSA 31530424895 "/>
    <s v="42_GRACE NERES ROSA 31530424895"/>
  </r>
  <r>
    <s v="Julho"/>
    <d v="2023-07-03T00:00:00"/>
    <s v="Comunicação"/>
    <s v="SERVICOS DE TERCEIROS - PJ"/>
    <x v="5"/>
    <s v="Plano de Comunicação e Site"/>
    <n v="422542"/>
    <n v="-8810.26"/>
    <s v="Valor Ref. NF Nº 648 De STUDIO PAPANAPA LTDA "/>
    <s v="648_STUDIO PAPANAPA LTDA"/>
  </r>
  <r>
    <s v="Agosto"/>
    <d v="2023-08-01T00:00:00"/>
    <s v="Comunicação"/>
    <s v="SERVICOS DE TERCEIROS - PJ"/>
    <x v="5"/>
    <s v="Plano de Comunicação e Site"/>
    <n v="422542"/>
    <n v="-8810.26"/>
    <s v="Valor Ref. NF Nº 657 De STUDIO PAPANAPA LTDA "/>
    <s v="657_STUDIO PAPANAPA LTDA"/>
  </r>
  <r>
    <s v="Agosto"/>
    <d v="2023-08-21T00:00:00"/>
    <s v="Comunicação"/>
    <s v="SERVICOS DE TERCEIROS - PJ"/>
    <x v="5"/>
    <s v="Plano de Comunicação e Site"/>
    <n v="422542"/>
    <n v="-1365"/>
    <s v="Valor Ref. NF Nº 48 De GRACE NERES ROSA 31530424895 "/>
    <s v="48_GRACE NERES ROSA 31530424895"/>
  </r>
  <r>
    <s v="Janeiro"/>
    <d v="2023-01-27T00:00:00"/>
    <s v="GRUPOS INFANTIS/JUVENIS"/>
    <s v="SERVICOS DE TERCEIROS - PJ"/>
    <x v="3"/>
    <s v="Grupos Artístico-pedagógicos"/>
    <n v="422542"/>
    <n v="-2659.81"/>
    <s v="Valor Ref. NF Nº 235 De TANIA A. ANIZEU FERREIRA "/>
    <s v="235_TANIA A. ANIZEU FERREIRA"/>
  </r>
  <r>
    <s v="Fevereiro"/>
    <d v="2023-02-13T00:00:00"/>
    <s v="GRUPOS INFANTIS/JUVENIS"/>
    <s v="SERVICOS DE TERCEIROS - PJ"/>
    <x v="3"/>
    <s v="Grupos Artístico-pedagógicos"/>
    <n v="422542"/>
    <n v="-1912"/>
    <s v="Valor Ref. NF Nº 243 De TANIA A. ANIZEU FERREIRA "/>
    <s v="243_TANIA A. ANIZEU FERREIRA"/>
  </r>
  <r>
    <s v="Março"/>
    <d v="2023-03-10T00:00:00"/>
    <s v="GRUPOS INFANTIS/JUVENIS"/>
    <s v="SERVICOS DE TERCEIROS - PJ"/>
    <x v="3"/>
    <s v="Grupos Artístico-pedagógicos"/>
    <n v="422542"/>
    <n v="-276"/>
    <s v="Valor Ref. NF Nº 137 De AUGE PRODUCOES E TURISMO LTDA "/>
    <s v="137_AUGE PRODUCOES E TURISMO LTDA"/>
  </r>
  <r>
    <s v="Março"/>
    <d v="2023-03-18T00:00:00"/>
    <s v="GRUPOS INFANTIS/JUVENIS"/>
    <s v="SERVICOS DE TERCEIROS - PJ"/>
    <x v="3"/>
    <s v="Grupos Artístico-pedagógicos"/>
    <n v="422542"/>
    <n v="-1104"/>
    <s v="Valor Ref. NF Nº 141 De AUGE PRODUCOES E TURISMO LTDA "/>
    <s v="141_AUGE PRODUCOES E TURISMO LTDA"/>
  </r>
  <r>
    <s v="Maio"/>
    <d v="2023-05-26T00:00:00"/>
    <s v="GRUPOS INFANTIS/JUVENIS"/>
    <s v="SERVICOS DE TERCEIROS - PJ"/>
    <x v="3"/>
    <s v="Grupos Artístico-pedagógicos"/>
    <n v="422542"/>
    <n v="-851.08"/>
    <s v="Valor Ref. NF Nº 57 De TROVAR PRODUCOES MUSICAIS LTDA "/>
    <s v="57_TROVAR PRODUCOES MUSICAIS LTDA"/>
  </r>
  <r>
    <s v="Junho"/>
    <d v="2023-06-01T00:00:00"/>
    <s v="GRUPOS INFANTIS/JUVENIS"/>
    <s v="SERVICOS DE TERCEIROS - PJ"/>
    <x v="3"/>
    <s v="Grupos Artístico-pedagógicos"/>
    <n v="422542"/>
    <n v="-425.53"/>
    <s v="Valor Ref. NF Nº 59 De TROVAR PRODUCOES MUSICAIS LTDA "/>
    <s v="59_TROVAR PRODUCOES MUSICAIS LTDA"/>
  </r>
  <r>
    <s v="Junho"/>
    <d v="2023-06-28T00:00:00"/>
    <s v="GRUPOS INFANTIS/JUVENIS"/>
    <s v="SERVICOS DE TERCEIROS - PJ"/>
    <x v="3"/>
    <s v="Grupos Artístico-pedagógicos"/>
    <n v="422542"/>
    <n v="-2208"/>
    <s v="Valor Ref. NF Nº 194 De AUGE PRODUCOES E TURISMO LTDA "/>
    <s v="194_AUGE PRODUCOES E TURISMO LTDA"/>
  </r>
  <r>
    <s v="Julho"/>
    <d v="2023-07-09T00:00:00"/>
    <s v="GRUPOS INFANTIS/JUVENIS"/>
    <s v="SERVICOS DE TERCEIROS - PJ"/>
    <x v="3"/>
    <s v="Grupos Artístico-pedagógicos"/>
    <n v="422542"/>
    <n v="-10638.25"/>
    <s v="Valor Ref. NF Nº 72 De TROVAR PRODUCOES MUSICAIS LTDA "/>
    <s v="72_TROVAR PRODUCOES MUSICAIS LTDA"/>
  </r>
  <r>
    <s v="Julho"/>
    <d v="2023-07-10T00:00:00"/>
    <s v="GRUPOS INFANTIS/JUVENIS"/>
    <s v="SERVICOS DE TERCEIROS - PJ"/>
    <x v="3"/>
    <s v="Grupos Artístico-pedagógicos"/>
    <n v="422542"/>
    <n v="-8832"/>
    <s v="Valor Ref. NF Nº 206 De AUGE PRODUCOES E TURISMO LTDA "/>
    <s v="206_AUGE PRODUCOES E TURISMO LTDA"/>
  </r>
  <r>
    <s v="Agosto"/>
    <d v="2023-08-01T00:00:00"/>
    <s v="GRUPOS INFANTIS/JUVENIS"/>
    <s v="SERVICOS DE TERCEIROS - PJ"/>
    <x v="3"/>
    <s v="Grupos Artístico-pedagógicos"/>
    <n v="422542"/>
    <n v="-2208"/>
    <s v="Valor Ref. NF Nº 225 De AUGE PRODUCOES E TURISMO LTDA "/>
    <s v="225_AUGE PRODUCOES E TURISMO LTDA"/>
  </r>
  <r>
    <s v="Agosto"/>
    <d v="2023-08-01T00:00:00"/>
    <s v="GRUPOS INFANTIS/JUVENIS"/>
    <s v="SERVICOS DE TERCEIROS - PJ"/>
    <x v="3"/>
    <s v="Grupos Artístico-pedagógicos"/>
    <n v="422542"/>
    <n v="-736"/>
    <s v="Valor Ref. NF Nº 223 De AUGE PRODUCOES E TURISMO LTDA "/>
    <s v="223_AUGE PRODUCOES E TURISMO LTDA"/>
  </r>
  <r>
    <s v="Agosto"/>
    <d v="2023-08-09T00:00:00"/>
    <s v="GRUPOS INFANTIS/JUVENIS"/>
    <s v="SERVICOS DE TERCEIROS - PJ"/>
    <x v="3"/>
    <s v="Grupos Artístico-pedagógicos"/>
    <n v="422542"/>
    <n v="-2289.36"/>
    <s v="Valor Ref. NF Nº 81 De TROVAR PRODUCOES MUSICAIS LTDA "/>
    <s v="81_TROVAR PRODUCOES MUSICAIS LTDA"/>
  </r>
  <r>
    <s v="Setembro"/>
    <d v="2023-09-27T00:00:00"/>
    <s v="GRUPOS INFANTIS/JUVENIS"/>
    <s v="SERVICOS DE TERCEIROS - PJ"/>
    <x v="3"/>
    <s v="Grupos Artístico-pedagógicos"/>
    <n v="422542"/>
    <n v="-1702.12"/>
    <s v="Valor Ref. NF Nº 95 De TROVAR PRODUCOES MUSICAIS LTDA "/>
    <s v="95_TROVAR PRODUCOES MUSICAIS LTDA"/>
  </r>
  <r>
    <s v="Outubro"/>
    <d v="2023-10-02T00:00:00"/>
    <s v="GRUPOS INFANTIS/JUVENIS"/>
    <s v="SERVICOS DE TERCEIROS - PJ"/>
    <x v="3"/>
    <s v="Grupos Artístico-pedagógicos"/>
    <n v="422542"/>
    <n v="-425.53"/>
    <s v="Valor Ref. NF Nº 96 De TROVAR PRODUCOES MUSICAIS LTDA "/>
    <s v="96_TROVAR PRODUCOES MUSICAIS LTDA"/>
  </r>
  <r>
    <s v="Outubro"/>
    <d v="2023-10-26T00:00:00"/>
    <s v="GRUPOS INFANTIS/JUVENIS"/>
    <s v="SERVICOS DE TERCEIROS - PJ"/>
    <x v="3"/>
    <s v="Grupos Artístico-pedagógicos"/>
    <n v="422542"/>
    <n v="-6359.76"/>
    <s v="Valor Ref. NF Nº 174 De FERNANDA CAMPANA TREINAMENTOS "/>
    <s v="174_FERNANDA CAMPANA TREINAMENTOS"/>
  </r>
  <r>
    <s v="Novembro"/>
    <d v="2023-11-03T00:00:00"/>
    <s v="GRUPOS INFANTIS/JUVENIS"/>
    <s v="SERVICOS DE TERCEIROS - PJ"/>
    <x v="3"/>
    <s v="Grupos Artístico-pedagógicos"/>
    <s v="422542"/>
    <n v="-1276.5899999999999"/>
    <s v="Valor Ref. NF Nº 105 De TROVAR PRODUCOES MUSICAIS LTDA "/>
    <s v="105_TROVAR PRODUCOES MUSICAIS LTDA"/>
  </r>
  <r>
    <s v="Dezembro"/>
    <d v="2023-12-08T00:00:00"/>
    <s v="GRUPOS INFANTIS/JUVENIS"/>
    <s v="SERVICOS DE TERCEIROS - PJ"/>
    <x v="3"/>
    <s v="Grupos Artístico-pedagógicos"/>
    <s v="422542"/>
    <n v="-4468.07"/>
    <s v="Valor Ref. NF Nº 110 De TROVAR PRODUCOES MUSICAIS LTDA "/>
    <s v="110_TROVAR PRODUCOES MUSICAIS LTDA"/>
  </r>
  <r>
    <s v="Dezembro"/>
    <d v="2023-12-18T00:00:00"/>
    <s v="GRUPOS INFANTIS/JUVENIS"/>
    <s v="SERVICOS DE TERCEIROS - PJ"/>
    <x v="3"/>
    <s v="Grupos Artístico-pedagógicos"/>
    <s v="422542"/>
    <n v="-3617.01"/>
    <s v="Valor Ref. NF Nº 113 De TROVAR PRODUCOES MUSICAIS LTDA "/>
    <s v="113_TROVAR PRODUCOES MUSICAIS LTDA"/>
  </r>
  <r>
    <s v="Dezembro"/>
    <d v="2023-12-28T00:00:00"/>
    <s v="GRUPOS INFANTIS/JUVENIS"/>
    <s v="SERVICOS DE TERCEIROS - PJ"/>
    <x v="3"/>
    <s v="Grupos Artístico-pedagógicos"/>
    <s v="422542"/>
    <n v="-1276.5899999999999"/>
    <s v="Valor Ref. NF Nº 121 De TROVAR PRODUCOES MUSICAIS LTDA "/>
    <s v="121_TROVAR PRODUCOES MUSICAIS LTDA"/>
  </r>
  <r>
    <s v="Dezembro"/>
    <d v="2023-12-28T00:00:00"/>
    <s v="INTERCAMBIO ENTRE POLOS"/>
    <s v="SERVICOS DE TERCEIROS - PJ"/>
    <x v="3"/>
    <s v="Grupos Artístico-pedagógicos"/>
    <s v="422542"/>
    <n v="-2000"/>
    <s v="Valor Ref. NF Nº 7 De MILENA DUARTE SANTOS 47163058802 "/>
    <s v="7_MILENA DUARTE SANTOS 47163058802"/>
  </r>
  <r>
    <s v="Janeiro"/>
    <d v="2023-01-10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4796.5"/>
    <s v="Valor Ref. NF Nº 6468 De FONSECAS TRANSPORTES DE DOCUMENTOS EIRELI "/>
    <s v="6468_FONSECAS TRANSPORTES DE DOCUMENTOS EIRELI"/>
  </r>
  <r>
    <s v="Março"/>
    <d v="2023-03-02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4759.8999999999996"/>
    <s v="Valor Ref. NF Nº 6558 De FONSECAS TRANSPORTES DE DOCUMENTOS EIRELI "/>
    <s v="6558_FONSECAS TRANSPORTES DE DOCUMENTOS EIRELI"/>
  </r>
  <r>
    <s v="Março"/>
    <d v="2023-03-10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38"/>
    <s v="Valor Ref. NF Nº 138 De AUGE PRODUCOES E TURISMO LTDA "/>
    <s v="138_AUGE PRODUCOES E TURISMO LTDA"/>
  </r>
  <r>
    <s v="Março"/>
    <d v="2023-03-14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38"/>
    <s v="Valor Ref. NF Nº 140 De AUGE PRODUCOES E TURISMO LTDA "/>
    <s v="140_AUGE PRODUCOES E TURISMO LTDA"/>
  </r>
  <r>
    <s v="Abril"/>
    <d v="2023-04-03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104"/>
    <s v="Valor Ref. NF Nº 152 De AUGE PRODUCOES E TURISMO LTDA "/>
    <s v="152_AUGE PRODUCOES E TURISMO LTDA"/>
  </r>
  <r>
    <s v="Abril"/>
    <d v="2023-04-10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049.8"/>
    <s v="Valor Ref. NF Nº 6627 De FONSECAS TRANSPORTES DE DOCUMENTOS EIRELI "/>
    <s v="6627_FONSECAS TRANSPORTES DE DOCUMENTOS EIRELI"/>
  </r>
  <r>
    <s v="Abril"/>
    <d v="2023-04-18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414"/>
    <s v="Valor Ref. NF Nº 160 De AUGE PRODUCOES E TURISMO LTDA "/>
    <s v="160_AUGE PRODUCOES E TURISMO LTDA"/>
  </r>
  <r>
    <s v="Maio"/>
    <d v="2023-05-04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724"/>
    <s v="Valor Ref. NF Nº 6674 De FONSECAS TRANSPORTES DE DOCUMENTOS EIRELI "/>
    <s v="6674_FONSECAS TRANSPORTES DE DOCUMENTOS EIRELI"/>
  </r>
  <r>
    <s v="Maio"/>
    <d v="2023-05-09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794"/>
    <s v="Valor Ref. NF Nº 171 De AUGE PRODUCOES E TURISMO LTDA "/>
    <s v="171_AUGE PRODUCOES E TURISMO LTDA"/>
  </r>
  <r>
    <s v="Junho"/>
    <d v="2023-06-01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755.7"/>
    <s v="Valor Ref. NF Nº 6714 De FONSECAS TRANSPORTES DE DOCUMENTOS EIRELI "/>
    <s v="6714_FONSECAS TRANSPORTES DE DOCUMENTOS EIRELI"/>
  </r>
  <r>
    <s v="Junho"/>
    <d v="2023-06-05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794"/>
    <s v="Valor Ref. NF Nº 187 De AUGE PRODUCOES E TURISMO LTDA "/>
    <s v="187_AUGE PRODUCOES E TURISMO LTDA"/>
  </r>
  <r>
    <s v="Junho"/>
    <d v="2023-06-12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104"/>
    <s v="Valor Ref. NF Nº 190 De AUGE PRODUCOES E TURISMO LTDA "/>
    <s v="190_AUGE PRODUCOES E TURISMO LTDA"/>
  </r>
  <r>
    <s v="Julho"/>
    <d v="2023-07-11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411.8"/>
    <s v="Valor Ref. NF Nº 6772 De FONSECAS TRANSPORTES DE DOCUMENTOS EIRELI "/>
    <s v="6772_FONSECAS TRANSPORTES DE DOCUMENTOS EIRELI"/>
  </r>
  <r>
    <s v="Julho"/>
    <d v="2023-07-21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1794"/>
    <s v="Valor Ref. NF Nº 217 De AUGE PRODUCOES E TURISMO LTDA "/>
    <s v="217_AUGE PRODUCOES E TURISMO LTDA"/>
  </r>
  <r>
    <s v="Agosto"/>
    <d v="2023-08-08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2208"/>
    <s v="Valor Ref. NF Nº 227 De AUGE PRODUCOES E TURISMO LTDA "/>
    <s v="227_AUGE PRODUCOES E TURISMO LTDA"/>
  </r>
  <r>
    <s v="Agosto"/>
    <d v="2023-08-09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931.2"/>
    <s v="Valor Ref. NF Nº 6818 De FONSECAS TRANSPORTES DE DOCUMENTOS EIRELI "/>
    <s v="6818_FONSECAS TRANSPORTES DE DOCUMENTOS EIRELI"/>
  </r>
  <r>
    <s v="Setembro"/>
    <d v="2023-09-13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2677.2"/>
    <s v="Valor Ref. NF Nº 6866 De FONSECAS TRANSPORTES DE DOCUMENTOS EIRELI "/>
    <s v="6866_FONSECAS TRANSPORTES DE DOCUMENTOS EIRELI"/>
  </r>
  <r>
    <s v="Outubro"/>
    <d v="2023-10-10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640.20000000000005"/>
    <s v="Valor Ref. NF Nº 6909 De FONSECAS TRANSPORTES DE DOCUMENTOS EIRELI "/>
    <s v="6909_FONSECAS TRANSPORTES DE DOCUMENTOS EIRELI"/>
  </r>
  <r>
    <s v="Outubro"/>
    <d v="2023-10-25T00:00:00"/>
    <s v="Logística"/>
    <s v="SERVICOS DE TERCEIROS - PJ"/>
    <x v="10"/>
    <s v="Despesas diversas (outsourcing, licenças e manutenção de softwares, plataformas digitais, afiliações, despesas administrativas, logística, etc.)"/>
    <n v="422542"/>
    <n v="-2208"/>
    <s v="Valor Ref. NF Nº 278 De AUGE PRODUCOES E TURISMO LTDA "/>
    <s v="278_AUGE PRODUCOES E TURISMO LTDA"/>
  </r>
  <r>
    <s v="Novembro"/>
    <d v="2023-11-10T00:00:00"/>
    <s v="Logística"/>
    <s v="SERVICOS DE TERCEIROS - PJ"/>
    <x v="10"/>
    <s v="Despesas diversas (outsourcing, licenças e manutenção de softwares, plataformas digitais, afiliações, despesas administrativas, logística, etc.)"/>
    <s v="422542"/>
    <n v="-1978.8"/>
    <s v="Valor Ref. NF Nº 6955 De FONSECAS TRANSPORTES DE DOCUMENTOS EIRELI "/>
    <s v="6955_FONSECAS TRANSPORTES DE DOCUMENTOS EIRELI"/>
  </r>
  <r>
    <s v="Dezembro"/>
    <d v="2023-12-07T00:00:00"/>
    <s v="Logística"/>
    <s v="SERVICOS DE TERCEIROS - PJ"/>
    <x v="10"/>
    <s v="Despesas diversas (outsourcing, licenças e manutenção de softwares, plataformas digitais, afiliações, despesas administrativas, logística, etc.)"/>
    <s v="422542"/>
    <n v="-2346"/>
    <s v="Valor Ref. NF Nº 347 De AUGE PRODUCOES E TURISMO LTDA "/>
    <s v="347_AUGE PRODUCOES E TURISMO LTDA"/>
  </r>
  <r>
    <s v="Dezembro"/>
    <d v="2023-12-13T00:00:00"/>
    <s v="Logística"/>
    <s v="SERVICOS DE TERCEIROS - PJ"/>
    <x v="10"/>
    <s v="Despesas diversas (outsourcing, licenças e manutenção de softwares, plataformas digitais, afiliações, despesas administrativas, logística, etc.)"/>
    <s v="422542"/>
    <n v="-352"/>
    <s v="Valor Ref. NF Nº 27 De JOSEMAR OLIVEIRA SANTOS 18677532862 "/>
    <s v="27_JOSEMAR OLIVEIRA SANTOS 18677532862"/>
  </r>
  <r>
    <s v="Agosto"/>
    <d v="2023-08-25T00:00:00"/>
    <s v="Manutenção E Edificações"/>
    <s v="SERVICOS DE TERCEIROS - PJ"/>
    <x v="17"/>
    <s v="Conservação e manutenção de edificações (reparos, pinturas,  limpeza  de  caixa  de  água,  limpeza  de calhas, etc.)"/>
    <n v="422542"/>
    <n v="-810"/>
    <s v="Valor Ref. NF Nº 788 De JHONATAN PEREIRA DE LIMA "/>
    <s v="788_JHONATAN PEREIRA DE LIMA"/>
  </r>
  <r>
    <s v="Abril"/>
    <d v="2023-04-14T00:00:00"/>
    <s v="MASTERCLASSES"/>
    <s v="SERVICOS DE TERCEIROS - PJ"/>
    <x v="30"/>
    <s v="Atividades Pedagógicas Complementares"/>
    <n v="422542"/>
    <n v="-800"/>
    <s v="Valor Ref. NF Nº 125 De Eder Tavares de Souza 32540422802 "/>
    <s v="125_Eder Tavares de Souza 32540422802"/>
  </r>
  <r>
    <s v="Abril"/>
    <d v="2023-04-14T00:00:00"/>
    <s v="MASTERCLASSES"/>
    <s v="SERVICOS DE TERCEIROS - PJ"/>
    <x v="30"/>
    <s v="Atividades Pedagógicas Complementares"/>
    <n v="422542"/>
    <n v="-800"/>
    <s v="Valor Ref. NF Nº 124 De Eder Tavares de Souza 32540422802 "/>
    <s v="124_Eder Tavares de Souza 32540422802"/>
  </r>
  <r>
    <s v="Agosto"/>
    <d v="2023-08-23T00:00:00"/>
    <s v="MASTERCLASSES"/>
    <s v="SERVICOS DE TERCEIROS - PJ"/>
    <x v="30"/>
    <s v="Atividades Pedagógicas Complementares"/>
    <n v="422542"/>
    <n v="-800"/>
    <s v="Valor Ref. NF Nº 167 De ANDREA PAULA PICHERZKY 08432642843 "/>
    <s v="167_ANDREA PAULA PICHERZKY 08432642843"/>
  </r>
  <r>
    <s v="Outubro"/>
    <d v="2023-10-26T00:00:00"/>
    <s v="MASTERCLASSES"/>
    <s v="SERVICOS DE TERCEIROS - PJ"/>
    <x v="30"/>
    <s v="Atividades Pedagógicas Complementares"/>
    <n v="422542"/>
    <n v="-1600"/>
    <s v="Valor Ref. NF Nº 52 De ANTONIO CARLOS DE OLIVEIRA JUNIOR 27280431836 "/>
    <s v="52_ANTONIO CARLOS DE OLIVEIRA JUNIOR 27280431836"/>
  </r>
  <r>
    <s v="Novembro"/>
    <d v="2023-11-16T00:00:00"/>
    <s v="MASTERCLASSES"/>
    <s v="SERVICOS DE TERCEIROS - PJ"/>
    <x v="30"/>
    <s v="Atividades Pedagógicas Complementares"/>
    <s v="422542"/>
    <n v="-800"/>
    <s v="Valor Ref. NF Nº 1 De HENRIQUE ARAUJO DO NASCIMENTO 33852058830 "/>
    <s v="1_HENRIQUE ARAUJO DO NASCIMENTO 33852058830"/>
  </r>
  <r>
    <s v="Dezembro"/>
    <d v="2023-12-12T00:00:00"/>
    <s v="MASTERCLASSES"/>
    <s v="SERVICOS DE TERCEIROS - PJ"/>
    <x v="30"/>
    <s v="Atividades Pedagógicas Complementares"/>
    <s v="422542"/>
    <n v="-1600"/>
    <s v="Valor Ref. NF Nº 2.1 De JOANA MARIZ DE SOUSA 17084386882 "/>
    <s v="2.1_JOANA MARIZ DE SOUSA 17084386882"/>
  </r>
  <r>
    <s v="Dezembro"/>
    <d v="2023-12-14T00:00:00"/>
    <s v="MASTERCLASSES"/>
    <s v="SERVICOS DE TERCEIROS - PJ"/>
    <x v="30"/>
    <s v="Atividades Pedagógicas Complementares"/>
    <s v="422542"/>
    <n v="-800"/>
    <s v="Valor Ref. NF Nº 493 De COLUNA-REABILITACAO, MARINES CALORI LTDA "/>
    <s v="493_COLUNA-REABILITACAO, MARINES CALORI LTDA"/>
  </r>
  <r>
    <s v="Dezembro"/>
    <d v="2023-12-28T00:00:00"/>
    <s v="MASTERCLASSES"/>
    <s v="SERVICOS DE TERCEIROS - PJ"/>
    <x v="30"/>
    <s v="Atividades Pedagógicas Complementares"/>
    <s v="422542"/>
    <n v="-800"/>
    <s v="Valor Ref. NF Nº 1 De Saulo Dantas Barreto "/>
    <s v="1_Saulo Dantas Barreto"/>
  </r>
  <r>
    <s v="Julho"/>
    <d v="2023-07-05T00:00:00"/>
    <s v="Monitoramento e Avaliação"/>
    <s v="SERVICOS DE TERCEIROS - PJ"/>
    <x v="31"/>
    <s v="Pesquisa de público"/>
    <n v="422542"/>
    <n v="-30130"/>
    <s v="Valor Ref. NF Nº 1666 De INSIDER PESQUISAS E MARKETING LTDA "/>
    <s v="1666_INSIDER PESQUISAS E MARKETING LTDA"/>
  </r>
  <r>
    <s v="Outubro"/>
    <d v="2023-10-31T00:00:00"/>
    <s v="Monitoramento e Avaliação"/>
    <s v="SERVICOS DE TERCEIROS - PJ"/>
    <x v="31"/>
    <s v="Pesquisa de público"/>
    <n v="422542"/>
    <n v="-30130"/>
    <s v="Valor Ref. NF Nº 1697 De INSIDER PESQUISAS E MARKETING LTDA "/>
    <s v="1697_INSIDER PESQUISAS E MARKETING LTDA"/>
  </r>
  <r>
    <s v="Junho"/>
    <d v="2023-06-01T00:00:00"/>
    <s v="OFICINAS SOCIOEDUCATIVAS"/>
    <s v="SERVICOS DE TERCEIROS - PJ"/>
    <x v="22"/>
    <s v="Oficinas Socioeducativas"/>
    <n v="422542"/>
    <n v="-2400"/>
    <s v="Valor Ref. NF Nº 57 De CATIA DAS NEVES ALVES PEREIRA 15355516823 "/>
    <s v="57_CATIA DAS NEVES ALVES PEREIRA 15355516823"/>
  </r>
  <r>
    <s v="Junho"/>
    <d v="2023-06-01T00:00:00"/>
    <s v="OFICINAS SOCIOEDUCATIVAS"/>
    <s v="SERVICOS DE TERCEIROS - PJ"/>
    <x v="22"/>
    <s v="Oficinas Socioeducativas"/>
    <n v="422542"/>
    <n v="-2400"/>
    <s v="Valor Ref. NF Nº 39 De NAYARA FRANCO DE ALBUQUERQUE 41721295879 "/>
    <s v="39_NAYARA FRANCO DE ALBUQUERQUE 41721295879"/>
  </r>
  <r>
    <s v="Junho"/>
    <d v="2023-06-06T00:00:00"/>
    <s v="OFICINAS SOCIOEDUCATIVAS"/>
    <s v="SERVICOS DE TERCEIROS - PJ"/>
    <x v="22"/>
    <s v="Oficinas Socioeducativas"/>
    <n v="422542"/>
    <n v="-1200"/>
    <s v="Valor Ref. NF Nº 18 De JANAINA DOS SANTOS 37362466846 "/>
    <s v="18_JANAINA DOS SANTOS 37362466846"/>
  </r>
  <r>
    <s v="Junho"/>
    <d v="2023-06-12T00:00:00"/>
    <s v="OFICINAS SOCIOEDUCATIVAS"/>
    <s v="SERVICOS DE TERCEIROS - PJ"/>
    <x v="22"/>
    <s v="Oficinas Socioeducativas"/>
    <n v="422542"/>
    <n v="-800"/>
    <s v="Valor Ref. NF Nº 106 De KEYLA REIS SILVA DE SIQUEIRA 36571562839 "/>
    <s v="106_KEYLA REIS SILVA DE SIQUEIRA 36571562839"/>
  </r>
  <r>
    <s v="Junho"/>
    <d v="2023-06-13T00:00:00"/>
    <s v="OFICINAS SOCIOEDUCATIVAS"/>
    <s v="SERVICOS DE TERCEIROS - PJ"/>
    <x v="22"/>
    <s v="Oficinas Socioeducativas"/>
    <n v="422542"/>
    <n v="-2200"/>
    <s v="Valor Ref. NF Nº 23 De JANAINA DA SILVA SOUSA "/>
    <s v="23_JANAINA DA SILVA SOUSA"/>
  </r>
  <r>
    <s v="Junho"/>
    <d v="2023-06-15T00:00:00"/>
    <s v="OFICINAS SOCIOEDUCATIVAS"/>
    <s v="SERVICOS DE TERCEIROS - PJ"/>
    <x v="22"/>
    <s v="Oficinas Socioeducativas"/>
    <n v="422542"/>
    <n v="-2600"/>
    <s v="Valor Ref. NF Nº 46 De ANDRESSA NISHIYAMA 36525895804 "/>
    <s v="46_ANDRESSA NISHIYAMA 36525895804"/>
  </r>
  <r>
    <s v="Julho"/>
    <d v="2023-07-03T00:00:00"/>
    <s v="OFICINAS SOCIOEDUCATIVAS"/>
    <s v="SERVICOS DE TERCEIROS - PJ"/>
    <x v="22"/>
    <s v="Oficinas Socioeducativas"/>
    <n v="422542"/>
    <n v="-900"/>
    <s v="Valor Ref. NF Nº 11 De THAMIRES DOS SANTOS RIBEIRO 36935064856 "/>
    <s v="11_THAMIRES DOS SANTOS RIBEIRO 36935064856"/>
  </r>
  <r>
    <s v="Julho"/>
    <d v="2023-07-03T00:00:00"/>
    <s v="OFICINAS SOCIOEDUCATIVAS"/>
    <s v="SERVICOS DE TERCEIROS - PJ"/>
    <x v="22"/>
    <s v="Oficinas Socioeducativas"/>
    <n v="422542"/>
    <n v="-2000"/>
    <s v="Valor Ref. NF Nº 19 De JANAINA DOS SANTOS 37362466846 "/>
    <s v="19_JANAINA DOS SANTOS 37362466846"/>
  </r>
  <r>
    <s v="Julho"/>
    <d v="2023-07-03T00:00:00"/>
    <s v="OFICINAS SOCIOEDUCATIVAS"/>
    <s v="SERVICOS DE TERCEIROS - PJ"/>
    <x v="22"/>
    <s v="Oficinas Socioeducativas"/>
    <n v="422542"/>
    <n v="-1200"/>
    <s v="Valor Ref. NF Nº 25 De JANAINA DA SILVA SOUSA "/>
    <s v="25_JANAINA DA SILVA SOUSA"/>
  </r>
  <r>
    <s v="Julho"/>
    <d v="2023-07-04T00:00:00"/>
    <s v="OFICINAS SOCIOEDUCATIVAS"/>
    <s v="SERVICOS DE TERCEIROS - PJ"/>
    <x v="22"/>
    <s v="Oficinas Socioeducativas"/>
    <n v="422542"/>
    <n v="-1600"/>
    <s v="Valor Ref. NF Nº 20 De JANAINA DOS SANTOS 37362466846 "/>
    <s v="20_JANAINA DOS SANTOS 37362466846"/>
  </r>
  <r>
    <s v="Julho"/>
    <d v="2023-07-04T00:00:00"/>
    <s v="OFICINAS SOCIOEDUCATIVAS"/>
    <s v="SERVICOS DE TERCEIROS - PJ"/>
    <x v="22"/>
    <s v="Oficinas Socioeducativas"/>
    <n v="422542"/>
    <n v="-1000"/>
    <s v="Valor Ref. NF Nº 26 De JANAINA DA SILVA SOUSA "/>
    <s v="26_JANAINA DA SILVA SOUSA"/>
  </r>
  <r>
    <s v="Julho"/>
    <d v="2023-07-05T00:00:00"/>
    <s v="OFICINAS SOCIOEDUCATIVAS"/>
    <s v="SERVICOS DE TERCEIROS - PJ"/>
    <x v="22"/>
    <s v="Oficinas Socioeducativas"/>
    <n v="422542"/>
    <n v="-1200"/>
    <s v="Valor Ref. NF Nº 41 De LESSIO GERMANO PEREIRA 45768412204 "/>
    <s v="41_LESSIO GERMANO PEREIRA 45768412204"/>
  </r>
  <r>
    <s v="Julho"/>
    <d v="2023-07-05T00:00:00"/>
    <s v="OFICINAS SOCIOEDUCATIVAS"/>
    <s v="SERVICOS DE TERCEIROS - PJ"/>
    <x v="22"/>
    <s v="Oficinas Socioeducativas"/>
    <n v="422542"/>
    <n v="-1200"/>
    <s v="Valor Ref. NF Nº 71 De CAIO SILVIANO 22634284888 "/>
    <s v="71_CAIO SILVIANO 22634284888"/>
  </r>
  <r>
    <s v="Julho"/>
    <d v="2023-07-10T00:00:00"/>
    <s v="OFICINAS SOCIOEDUCATIVAS"/>
    <s v="SERVICOS DE TERCEIROS - PJ"/>
    <x v="22"/>
    <s v="Oficinas Socioeducativas"/>
    <n v="422542"/>
    <n v="-1000"/>
    <s v="Valor Ref. NF Nº 28 De JANAINA DA SILVA SOUSA "/>
    <s v="28_JANAINA DA SILVA SOUSA"/>
  </r>
  <r>
    <s v="Agosto"/>
    <d v="2023-08-21T00:00:00"/>
    <s v="OFICINAS SOCIOEDUCATIVAS"/>
    <s v="SERVICOS DE TERCEIROS - PJ"/>
    <x v="22"/>
    <s v="Oficinas Socioeducativas"/>
    <n v="422542"/>
    <n v="-2400"/>
    <s v="Valor Ref. NF Nº 21 De JANAINA DOS SANTOS 37362466846 "/>
    <s v="21_JANAINA DOS SANTOS 37362466846"/>
  </r>
  <r>
    <s v="Setembro"/>
    <d v="2023-09-01T00:00:00"/>
    <s v="OFICINAS SOCIOEDUCATIVAS"/>
    <s v="SERVICOS DE TERCEIROS - PJ"/>
    <x v="22"/>
    <s v="Oficinas Socioeducativas"/>
    <n v="422542"/>
    <n v="-1000"/>
    <s v="Valor Ref. NF Nº 319 De COOPERATIVA DE TRABALHO DE ARTISTAS "/>
    <s v="319_COOPERATIVA DE TRABALHO DE ARTISTAS"/>
  </r>
  <r>
    <s v="Outubro"/>
    <d v="2023-10-18T00:00:00"/>
    <s v="OFICINAS SOCIOEDUCATIVAS"/>
    <s v="SERVICOS DE TERCEIROS - PJ"/>
    <x v="22"/>
    <s v="Oficinas Socioeducativas"/>
    <n v="422542"/>
    <n v="-400"/>
    <s v="Valor Ref. NF Nº 36 De EASYTELLING COMMUNICATIONS LTDA "/>
    <s v="36_EASYTELLING COMMUNICATIONS LTDA"/>
  </r>
  <r>
    <s v="Outubro"/>
    <d v="2023-10-19T00:00:00"/>
    <s v="OFICINAS SOCIOEDUCATIVAS"/>
    <s v="SERVICOS DE TERCEIROS - PJ"/>
    <x v="22"/>
    <s v="Oficinas Socioeducativas"/>
    <n v="422542"/>
    <n v="-1200"/>
    <s v="Valor Ref. NF Nº 1 De 51.554.625 KEITH LAURA MIRANDA "/>
    <s v="1_51.554.625 KEITH LAURA MIRANDA"/>
  </r>
  <r>
    <s v="Novembro"/>
    <d v="2023-11-01T00:00:00"/>
    <s v="OFICINAS SOCIOEDUCATIVAS"/>
    <s v="SERVICOS DE TERCEIROS - PJ"/>
    <x v="22"/>
    <s v="Oficinas Socioeducativas"/>
    <s v="422542"/>
    <n v="-2800"/>
    <s v="Valor Ref. NF Nº 365 De IMARGEM ARTE MEIO AMBIENTE E CONVIVENCIA LTDA "/>
    <s v="365_IMARGEM ARTE MEIO AMBIENTE E CONVIVENCIA LTDA"/>
  </r>
  <r>
    <s v="Novembro"/>
    <d v="2023-11-01T00:00:00"/>
    <s v="OFICINAS SOCIOEDUCATIVAS"/>
    <s v="SERVICOS DE TERCEIROS - PJ"/>
    <x v="22"/>
    <s v="Oficinas Socioeducativas"/>
    <s v="422542"/>
    <n v="-2800"/>
    <s v="Valor Ref. NF Nº 7 De NAYARA FRANCO DE ALBUQUERQUE 41721295879 "/>
    <s v="7_NAYARA FRANCO DE ALBUQUERQUE 41721295879"/>
  </r>
  <r>
    <s v="Novembro"/>
    <d v="2023-11-01T00:00:00"/>
    <s v="OFICINAS SOCIOEDUCATIVAS"/>
    <s v="SERVICOS DE TERCEIROS - PJ"/>
    <x v="22"/>
    <s v="Oficinas Socioeducativas"/>
    <s v="422542"/>
    <n v="-1200"/>
    <s v="Valor Ref. NF Nº 1 De JULIO CESAR DE SOUZA 11318879809 "/>
    <s v="1_JULIO CESAR DE SOUZA 11318879809"/>
  </r>
  <r>
    <s v="Novembro"/>
    <d v="2023-11-02T00:00:00"/>
    <s v="OFICINAS SOCIOEDUCATIVAS"/>
    <s v="SERVICOS DE TERCEIROS - PJ"/>
    <x v="22"/>
    <s v="Oficinas Socioeducativas"/>
    <s v="422542"/>
    <n v="-2400"/>
    <s v="Valor Ref. NF Nº 10 De TIAGO MORAIS SILVA SANTOS 38609021807 "/>
    <s v="10_TIAGO MORAIS SILVA SANTOS 38609021807"/>
  </r>
  <r>
    <s v="Novembro"/>
    <d v="2023-11-06T00:00:00"/>
    <s v="OFICINAS SOCIOEDUCATIVAS"/>
    <s v="SERVICOS DE TERCEIROS - PJ"/>
    <x v="22"/>
    <s v="Oficinas Socioeducativas"/>
    <s v="422542"/>
    <n v="-3800"/>
    <s v="Valor Ref. NF Nº 2 De JANAINA DOS SANTOS 37362466846 "/>
    <s v="2_JANAINA DOS SANTOS 37362466846"/>
  </r>
  <r>
    <s v="Novembro"/>
    <d v="2023-11-06T00:00:00"/>
    <s v="OFICINAS SOCIOEDUCATIVAS"/>
    <s v="SERVICOS DE TERCEIROS - PJ"/>
    <x v="22"/>
    <s v="Oficinas Socioeducativas"/>
    <s v="422542"/>
    <n v="-3800"/>
    <s v="Valor Ref. NF Nº 3 De JANAINA DOS SANTOS 37362466846 "/>
    <s v="3_JANAINA DOS SANTOS 37362466846"/>
  </r>
  <r>
    <s v="Novembro"/>
    <d v="2023-11-07T00:00:00"/>
    <s v="OFICINAS SOCIOEDUCATIVAS"/>
    <s v="SERVICOS DE TERCEIROS - PJ"/>
    <x v="22"/>
    <s v="Oficinas Socioeducativas"/>
    <s v="422542"/>
    <n v="-1800"/>
    <s v="Valor Ref. NF Nº 35 De JANAINA DA SILVA SOUSA "/>
    <s v="35_JANAINA DA SILVA SOUSA"/>
  </r>
  <r>
    <s v="Novembro"/>
    <d v="2023-11-09T00:00:00"/>
    <s v="OFICINAS SOCIOEDUCATIVAS"/>
    <s v="SERVICOS DE TERCEIROS - PJ"/>
    <x v="22"/>
    <s v="Oficinas Socioeducativas"/>
    <s v="422542"/>
    <n v="-1400"/>
    <s v="Valor Ref. NF Nº 3 De ERIKA CRISTINA FERREIRA ANGELO 16286633839 "/>
    <s v="3_ERIKA CRISTINA FERREIRA ANGELO 16286633839"/>
  </r>
  <r>
    <s v="Novembro"/>
    <d v="2023-11-21T00:00:00"/>
    <s v="OFICINAS SOCIOEDUCATIVAS"/>
    <s v="SERVICOS DE TERCEIROS - PJ"/>
    <x v="22"/>
    <s v="Oficinas Socioeducativas"/>
    <s v="422542"/>
    <n v="-1200"/>
    <s v="Valor Ref. NF Nº 5 De JANAINA DOS SANTOS 37362466846 "/>
    <s v="5_JANAINA DOS SANTOS 37362466846"/>
  </r>
  <r>
    <s v="Dezembro"/>
    <d v="2023-12-11T00:00:00"/>
    <s v="OFICINAS SOCIOEDUCATIVAS"/>
    <s v="SERVICOS DE TERCEIROS - PJ"/>
    <x v="22"/>
    <s v="Oficinas Socioeducativas"/>
    <s v="422542"/>
    <n v="-3000"/>
    <s v="Valor Ref. NF Nº 1 De 44.639.051 PRISCILA MACEDO DOS SANTOS "/>
    <s v="1_44.639.051 PRISCILA MACEDO DOS SANTOS"/>
  </r>
  <r>
    <s v="Fevereiro"/>
    <d v="2023-02-06T00:00:00"/>
    <s v="Segurança Do Trabalho"/>
    <s v="SERVICOS DE TERCEIROS - PJ"/>
    <x v="4"/>
    <s v="Administrativa / RH"/>
    <n v="422542"/>
    <n v="-1084.72"/>
    <s v="Valor Ref. NF Nº 18442 De CENTROMEDIC ASSESSORIA MEDICA S/S LTDA "/>
    <s v="18442_CENTROMEDIC ASSESSORIA MEDICA S/S LTDA"/>
  </r>
  <r>
    <s v="Fevereiro"/>
    <d v="2023-02-06T00:00:00"/>
    <s v="Segurança Do Trabalho"/>
    <s v="SERVICOS DE TERCEIROS - PJ"/>
    <x v="4"/>
    <s v="Administrativa / RH"/>
    <n v="422542"/>
    <n v="-1087.08"/>
    <s v="Valor Ref. NF Nº 18441 De CENTROMEDIC ASSESSORIA MEDICA S/S LTDA "/>
    <s v="18441_CENTROMEDIC ASSESSORIA MEDICA S/S LTDA"/>
  </r>
  <r>
    <s v="Março"/>
    <d v="2023-03-10T00:00:00"/>
    <s v="Segurança Do Trabalho"/>
    <s v="SERVICOS DE TERCEIROS - PJ"/>
    <x v="4"/>
    <s v="Administrativa / RH"/>
    <n v="422542"/>
    <n v="-1084.72"/>
    <s v="Valor Ref. NF Nº 18588 De CENTROMEDIC ASSESSORIA MEDICA S/S LTDA "/>
    <s v="18588_CENTROMEDIC ASSESSORIA MEDICA S/S LTDA"/>
  </r>
  <r>
    <s v="Março"/>
    <d v="2023-03-10T00:00:00"/>
    <s v="Segurança Do Trabalho"/>
    <s v="SERVICOS DE TERCEIROS - PJ"/>
    <x v="4"/>
    <s v="Administrativa / RH"/>
    <n v="422542"/>
    <n v="-1097.42"/>
    <s v="Valor Ref. NF Nº 18586 De CENTROMEDIC ASSESSORIA MEDICA S/S LTDA "/>
    <s v="18586_CENTROMEDIC ASSESSORIA MEDICA S/S LTDA"/>
  </r>
  <r>
    <s v="Abril"/>
    <d v="2023-04-12T00:00:00"/>
    <s v="Segurança Do Trabalho"/>
    <s v="SERVICOS DE TERCEIROS - PJ"/>
    <x v="4"/>
    <s v="Administrativa / RH"/>
    <n v="422542"/>
    <n v="-1110.54"/>
    <s v="Valor Ref. NF Nº 18760 De CENTROMEDIC ASSESSORIA MEDICA S/S LTDA "/>
    <s v="18760_CENTROMEDIC ASSESSORIA MEDICA S/S LTDA"/>
  </r>
  <r>
    <s v="Abril"/>
    <d v="2023-04-12T00:00:00"/>
    <s v="Segurança Do Trabalho"/>
    <s v="SERVICOS DE TERCEIROS - PJ"/>
    <x v="4"/>
    <s v="Administrativa / RH"/>
    <n v="422542"/>
    <n v="-1905.95"/>
    <s v="Valor Ref. NF Nº 18759 De CENTROMEDIC ASSESSORIA MEDICA S/S LTDA "/>
    <s v="18759_CENTROMEDIC ASSESSORIA MEDICA S/S LTDA"/>
  </r>
  <r>
    <s v="Maio"/>
    <d v="2023-05-03T00:00:00"/>
    <s v="Segurança Do Trabalho"/>
    <s v="SERVICOS DE TERCEIROS - PJ"/>
    <x v="4"/>
    <s v="Administrativa / RH"/>
    <n v="422542"/>
    <n v="-1110.54"/>
    <s v="Valor Ref. NF Nº 18876 De CENTROMEDIC ASSESSORIA MEDICA S/S LTDA "/>
    <s v="18876_CENTROMEDIC ASSESSORIA MEDICA S/S LTDA"/>
  </r>
  <r>
    <s v="Maio"/>
    <d v="2023-05-03T00:00:00"/>
    <s v="Segurança Do Trabalho"/>
    <s v="SERVICOS DE TERCEIROS - PJ"/>
    <x v="4"/>
    <s v="Administrativa / RH"/>
    <n v="422542"/>
    <n v="-1204.1500000000001"/>
    <s v="Valor Ref. NF Nº 18875 De CENTROMEDIC ASSESSORIA MEDICA S/S LTDA "/>
    <s v="18875_CENTROMEDIC ASSESSORIA MEDICA S/S LTDA"/>
  </r>
  <r>
    <s v="Junho"/>
    <d v="2023-06-07T00:00:00"/>
    <s v="Segurança Do Trabalho"/>
    <s v="SERVICOS DE TERCEIROS - PJ"/>
    <x v="4"/>
    <s v="Administrativa / RH"/>
    <n v="422542"/>
    <n v="-469.02"/>
    <s v="Valor Ref. NF Nº 19021 De CENTROMEDIC ASSESSORIA MEDICA S/S LTDA "/>
    <s v="19021_CENTROMEDIC ASSESSORIA MEDICA S/S LTDA"/>
  </r>
  <r>
    <s v="Junho"/>
    <d v="2023-06-07T00:00:00"/>
    <s v="Segurança Do Trabalho"/>
    <s v="SERVICOS DE TERCEIROS - PJ"/>
    <x v="4"/>
    <s v="Administrativa / RH"/>
    <n v="422542"/>
    <n v="-1110.54"/>
    <s v="Valor Ref. NF Nº 19022 De CENTROMEDIC ASSESSORIA MEDICA S/S LTDA "/>
    <s v="19022_CENTROMEDIC ASSESSORIA MEDICA S/S LTDA"/>
  </r>
  <r>
    <s v="Julho"/>
    <d v="2023-07-11T00:00:00"/>
    <s v="Segurança Do Trabalho"/>
    <s v="SERVICOS DE TERCEIROS - PJ"/>
    <x v="4"/>
    <s v="Administrativa / RH"/>
    <n v="422542"/>
    <n v="-1110.54"/>
    <s v="Valor Ref. NF Nº 19171 De CENTROMEDIC ASSESSORIA MEDICA S/S LTDA "/>
    <s v="19171_CENTROMEDIC ASSESSORIA MEDICA S/S LTDA"/>
  </r>
  <r>
    <s v="Julho"/>
    <d v="2023-07-27T00:00:00"/>
    <s v="Segurança Do Trabalho"/>
    <s v="SERVICOS DE TERCEIROS - PJ"/>
    <x v="4"/>
    <s v="Administrativa / RH"/>
    <n v="422542"/>
    <n v="-436.45"/>
    <s v="Valor Ref. NF Nº 19267 De CENTROMEDIC ASSESSORIA MEDICA S/S LTDA "/>
    <s v="19267_CENTROMEDIC ASSESSORIA MEDICA S/S LTDA"/>
  </r>
  <r>
    <s v="Agosto"/>
    <d v="2023-08-14T00:00:00"/>
    <s v="Segurança Do Trabalho"/>
    <s v="SERVICOS DE TERCEIROS - PJ"/>
    <x v="4"/>
    <s v="Administrativa / RH"/>
    <n v="422542"/>
    <n v="-1110.54"/>
    <s v="Valor Ref. NF Nº 19307 De CENTROMEDIC ASSESSORIA MEDICA S/S LTDA "/>
    <s v="19307_CENTROMEDIC ASSESSORIA MEDICA S/S LTDA"/>
  </r>
  <r>
    <s v="Agosto"/>
    <d v="2023-08-14T00:00:00"/>
    <s v="Segurança Do Trabalho"/>
    <s v="SERVICOS DE TERCEIROS - PJ"/>
    <x v="4"/>
    <s v="Administrativa / RH"/>
    <n v="422542"/>
    <n v="-565.53"/>
    <s v="Valor Ref. NF Nº 19306 De CENTROMEDIC ASSESSORIA MEDICA S/S LTDA "/>
    <s v="19306_CENTROMEDIC ASSESSORIA MEDICA S/S LTDA"/>
  </r>
  <r>
    <s v="Setembro"/>
    <d v="2023-09-05T00:00:00"/>
    <s v="Segurança Do Trabalho"/>
    <s v="SERVICOS DE TERCEIROS - PJ"/>
    <x v="4"/>
    <s v="Administrativa / RH"/>
    <n v="422542"/>
    <n v="-1110.54"/>
    <s v="Valor Ref. NF Nº 19425 De CENTROMEDIC ASSESSORIA MEDICA S/S LTDA "/>
    <s v="19425_CENTROMEDIC ASSESSORIA MEDICA S/S LTDA"/>
  </r>
  <r>
    <s v="Setembro"/>
    <d v="2023-09-05T00:00:00"/>
    <s v="Segurança Do Trabalho"/>
    <s v="SERVICOS DE TERCEIROS - PJ"/>
    <x v="4"/>
    <s v="Administrativa / RH"/>
    <n v="422542"/>
    <n v="-1282.93"/>
    <s v="Valor Ref. NF Nº 19424 De CENTROMEDIC ASSESSORIA MEDICA S/S LTDA "/>
    <s v="19424_CENTROMEDIC ASSESSORIA MEDICA S/S LTDA"/>
  </r>
  <r>
    <s v="Outubro"/>
    <d v="2023-10-16T00:00:00"/>
    <s v="Segurança Do Trabalho"/>
    <s v="SERVICOS DE TERCEIROS - PJ"/>
    <x v="4"/>
    <s v="Administrativa / RH"/>
    <n v="422542"/>
    <n v="-1110.54"/>
    <s v="Valor Ref. NF Nº 19591 De CENTROMEDIC ASSESSORIA MEDICA S/S LTDA "/>
    <s v="19591_CENTROMEDIC ASSESSORIA MEDICA S/S LTDA"/>
  </r>
  <r>
    <s v="Outubro"/>
    <d v="2023-10-16T00:00:00"/>
    <s v="Segurança Do Trabalho"/>
    <s v="SERVICOS DE TERCEIROS - PJ"/>
    <x v="4"/>
    <s v="Administrativa / RH"/>
    <n v="422542"/>
    <n v="-1032.01"/>
    <s v="Valor Ref. NF Nº 19590 De CENTROMEDIC ASSESSORIA MEDICA S/S LTDA "/>
    <s v="19590_CENTROMEDIC ASSESSORIA MEDICA S/S LTDA"/>
  </r>
  <r>
    <s v="Novembro"/>
    <d v="2023-11-17T00:00:00"/>
    <s v="Segurança Do Trabalho"/>
    <s v="SERVICOS DE TERCEIROS - PJ"/>
    <x v="4"/>
    <s v="Administrativa / RH"/>
    <s v="422542"/>
    <n v="-1380.39"/>
    <s v="Valor Ref. NF Nº 19736 De CENTROMEDIC ASSESSORIA MEDICA S/S LTDA "/>
    <s v="19736_CENTROMEDIC ASSESSORIA MEDICA S/S LTDA"/>
  </r>
  <r>
    <s v="Novembro"/>
    <d v="2023-11-17T00:00:00"/>
    <s v="Segurança Do Trabalho"/>
    <s v="SERVICOS DE TERCEIROS - PJ"/>
    <x v="4"/>
    <s v="Administrativa / RH"/>
    <s v="422542"/>
    <n v="-1110.54"/>
    <s v="Valor Ref. NF Nº 19737 De CENTROMEDIC ASSESSORIA MEDICA S/S LTDA "/>
    <s v="19737_CENTROMEDIC ASSESSORIA MEDICA S/S LTDA"/>
  </r>
  <r>
    <s v="Dezembro"/>
    <d v="2023-12-20T00:00:00"/>
    <s v="Segurança Do Trabalho"/>
    <s v="SERVICOS DE TERCEIROS - PJ"/>
    <x v="4"/>
    <s v="Administrativa / RH"/>
    <s v="422542"/>
    <n v="-1110.54"/>
    <s v="Valor Ref. NF Nº 19931 De CENTROMEDIC ASSESSORIA MEDICA S/S LTDA "/>
    <s v="19931_CENTROMEDIC ASSESSORIA MEDICA S/S LTDA"/>
  </r>
  <r>
    <s v="Dezembro"/>
    <d v="2023-12-20T00:00:00"/>
    <s v="Segurança Do Trabalho"/>
    <s v="SERVICOS DE TERCEIROS - PJ"/>
    <x v="4"/>
    <s v="Administrativa / RH"/>
    <s v="422542"/>
    <n v="-1546.46"/>
    <s v="Valor Ref. NF Nº 19930 De CENTROMEDIC ASSESSORIA MEDICA S/S LTDA "/>
    <s v="19930_CENTROMEDIC ASSESSORIA MEDICA S/S LTDA"/>
  </r>
  <r>
    <s v="Julho"/>
    <d v="2023-07-03T00:00:00"/>
    <s v="Tecnologia Da Informação"/>
    <s v="SERVICOS DE TERCEIROS - PJ"/>
    <x v="32"/>
    <s v="Informática"/>
    <n v="422542"/>
    <n v="-2355"/>
    <s v="Valor Ref. NF Nº 1320 De CERTPONTO - REGISTRO VIRTUAL DE PONTO CERTIFICADO LTDA "/>
    <s v="1320_CERTPONTO - REGISTRO VIRTUAL DE PONTO CERTIFICADO LTDA"/>
  </r>
  <r>
    <s v="Março"/>
    <d v="2023-03-13T00:00:00"/>
    <s v="WORKSHOPS"/>
    <s v="SERVICOS DE TERCEIROS - PJ"/>
    <x v="30"/>
    <s v="Atividades Pedagógicas Complementares"/>
    <n v="422542"/>
    <n v="-1600"/>
    <s v="Valor Ref. NF Nº 548 De PALMA EVENTOS E PRODUCOES CULTURAIS LTDA "/>
    <s v="548_PALMA EVENTOS E PRODUCOES CULTURAIS LTDA"/>
  </r>
  <r>
    <s v="Outubro"/>
    <d v="2023-10-11T00:00:00"/>
    <s v="WORKSHOPS"/>
    <s v="SERVICOS DE TERCEIROS - PJ"/>
    <x v="30"/>
    <s v="Atividades Pedagógicas Complementares"/>
    <n v="422542"/>
    <n v="-1600"/>
    <s v="Valor Ref. NF Nº 187 De SOM NA TOCA PRODUCOES LTDA "/>
    <s v="187_SOM NA TOCA PRODUCOES LTDA"/>
  </r>
  <r>
    <s v="Novembro"/>
    <d v="2023-11-27T00:00:00"/>
    <s v="WORKSHOPS"/>
    <s v="SERVICOS DE TERCEIROS - PJ"/>
    <x v="30"/>
    <s v="Atividades Pedagógicas Complementares"/>
    <s v="422542"/>
    <n v="-1600"/>
    <s v="Valor Ref. NF Nº 694 De MUSICAL PITONDO COMERCIO DE INSTRUMENTOS MUSICAIS LTDA "/>
    <s v="694_MUSICAL PITONDO COMERCIO DE INSTRUMENTOS MUSICAIS LTDA"/>
  </r>
  <r>
    <s v="Dezembro"/>
    <d v="2023-12-01T00:00:00"/>
    <s v="WORKSHOPS"/>
    <s v="SERVICOS DE TERCEIROS - PJ"/>
    <x v="30"/>
    <s v="Atividades Pedagógicas Complementares"/>
    <s v="422542"/>
    <n v="-1600"/>
    <s v="Valor Ref. NF Nº 138 De GTJ PRODUCOES LTDA "/>
    <s v="138_GTJ PRODUCOES LTDA"/>
  </r>
  <r>
    <s v="Agosto"/>
    <d v="2023-08-03T00:00:00"/>
    <s v="Capacitação"/>
    <s v="SONORIZAÇÃO/ILUMINAÇÃO"/>
    <x v="23"/>
    <s v="Treinamento de Funcionários (capacitações de colaboradores)"/>
    <n v="40761"/>
    <n v="-1500"/>
    <s v="Valor Ref. NF Nº 170 De PE DE PANO PRODUCOES ARTISTICAS E CINEMATOGRAFICAS LTDA "/>
    <s v="170_PE DE PANO PRODUCOES ARTISTICAS E CINEMATOGRAFICAS LTDA"/>
  </r>
  <r>
    <s v="Fevereiro"/>
    <d v="2023-02-28T00:00:00"/>
    <s v="GRUPOS INFANTIS/JUVENIS"/>
    <s v="SONORIZAÇÃO/ILUMINAÇÃO"/>
    <x v="3"/>
    <s v="Grupos Artístico-pedagógicos"/>
    <n v="40761"/>
    <n v="-2577"/>
    <s v="Valor Ref. NF Nº 4118 De Expansom Promoções e Eventos Ltda "/>
    <s v="4118_Expansom Promoções e Eventos Ltda"/>
  </r>
  <r>
    <s v="Junho"/>
    <d v="2023-06-14T00:00:00"/>
    <s v="GRUPOS INFANTIS/JUVENIS"/>
    <s v="SONORIZAÇÃO/ILUMINAÇÃO"/>
    <x v="3"/>
    <s v="Grupos Artístico-pedagógicos"/>
    <n v="40761"/>
    <n v="-10000"/>
    <s v="Valor Ref. NF Nº 2125/2126 De BKC LOCACAO DE EQUIPAMENTOS LTDA "/>
    <s v="2125/2126_BKC LOCACAO DE EQUIPAMENTOS LTDA"/>
  </r>
  <r>
    <s v="Setembro"/>
    <d v="2023-09-16T00:00:00"/>
    <s v="GRUPOS INFANTIS/JUVENIS"/>
    <s v="SONORIZAÇÃO/ILUMINAÇÃO"/>
    <x v="3"/>
    <s v="Grupos Artístico-pedagógicos"/>
    <n v="40761"/>
    <n v="-9600"/>
    <s v="Valor Ref. NF Nº 4 De PAULO CESAR MACHADO 15962383800 "/>
    <s v="4_PAULO CESAR MACHADO 15962383800"/>
  </r>
  <r>
    <s v="Setembro"/>
    <d v="2023-09-17T00:00:00"/>
    <s v="GRUPOS INFANTIS/JUVENIS"/>
    <s v="SONORIZAÇÃO/ILUMINAÇÃO"/>
    <x v="3"/>
    <s v="Grupos Artístico-pedagógicos"/>
    <n v="40761"/>
    <n v="-3700"/>
    <s v="Valor Ref. NF Nº 2147 De BKC LOCACAO DE EQUIPAMENTOS LTDA "/>
    <s v="2147_BKC LOCACAO DE EQUIPAMENTOS LTDA"/>
  </r>
  <r>
    <s v="Fevereiro"/>
    <d v="2023-02-13T00:00:00"/>
    <s v="Alvarenga"/>
    <s v="SUPRIMENTOS MUSICAIS"/>
    <x v="25"/>
    <s v="Conserto, Manutenção e Aquisição de Acessórios e Suprimentos de Instrumentos Musicais"/>
    <n v="423016"/>
    <n v="-460.91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595.80999999999995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441.16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654.89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228.25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521.1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129.13999999999999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75.209999999999994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450.64"/>
    <s v="Baixa de Estoque cf. Relatorio de Saidas"/>
    <m/>
  </r>
  <r>
    <s v="Março"/>
    <d v="2023-03-08T00:00:00"/>
    <s v="Alvarenga"/>
    <s v="SUPRIMENTOS MUSICAIS"/>
    <x v="25"/>
    <s v="Conserto, Manutenção e Aquisição de Acessórios e Suprimentos de Instrumentos Musicais"/>
    <n v="423016"/>
    <n v="-953.34"/>
    <s v="Baixa de Estoque cf. Relatorio de Saidas"/>
    <m/>
  </r>
  <r>
    <s v="Março"/>
    <d v="2023-03-13T00:00:00"/>
    <s v="Alvarenga"/>
    <s v="SUPRIMENTOS MUSICAIS"/>
    <x v="25"/>
    <s v="Conserto, Manutenção e Aquisição de Acessórios e Suprimentos de Instrumentos Musicais"/>
    <n v="423016"/>
    <n v="-284.39999999999998"/>
    <s v="Baixa de Estoque cf. Relatorio de Saidas"/>
    <m/>
  </r>
  <r>
    <s v="Março"/>
    <d v="2023-03-13T00:00:00"/>
    <s v="Alvarenga"/>
    <s v="SUPRIMENTOS MUSICAIS"/>
    <x v="25"/>
    <s v="Conserto, Manutenção e Aquisição de Acessórios e Suprimentos de Instrumentos Musicais"/>
    <n v="423016"/>
    <n v="-75.400000000000006"/>
    <s v="Baixa de Estoque cf. Relatorio de Saidas"/>
    <m/>
  </r>
  <r>
    <s v="Março"/>
    <d v="2023-03-13T00:00:00"/>
    <s v="Alvarenga"/>
    <s v="SUPRIMENTOS MUSICAIS"/>
    <x v="25"/>
    <s v="Conserto, Manutenção e Aquisição de Acessórios e Suprimentos de Instrumentos Musicais"/>
    <n v="423016"/>
    <n v="-437.01"/>
    <s v="Baixa de Estoque cf. Relatorio de Saidas"/>
    <m/>
  </r>
  <r>
    <s v="Abril"/>
    <d v="2023-04-17T00:00:00"/>
    <s v="Alvarenga"/>
    <s v="SUPRIMENTOS MUSICAIS"/>
    <x v="25"/>
    <s v="Conserto, Manutenção e Aquisição de Acessórios e Suprimentos de Instrumentos Musicais"/>
    <n v="423016"/>
    <n v="-301.60000000000002"/>
    <s v="Baixa de Estoque cf. Relatorio de Saidas"/>
    <m/>
  </r>
  <r>
    <s v="Maio"/>
    <d v="2023-05-11T00:00:00"/>
    <s v="Alvarenga"/>
    <s v="SUPRIMENTOS MUSICAIS"/>
    <x v="25"/>
    <s v="Conserto, Manutenção e Aquisição de Acessórios e Suprimentos de Instrumentos Musicais"/>
    <n v="423016"/>
    <n v="-26.71"/>
    <s v="Baixa de Estoque cf. Relatorio de Saidas"/>
    <m/>
  </r>
  <r>
    <s v="Maio"/>
    <d v="2023-05-11T00:00:00"/>
    <s v="Alvarenga"/>
    <s v="SUPRIMENTOS MUSICAIS"/>
    <x v="25"/>
    <s v="Conserto, Manutenção e Aquisição de Acessórios e Suprimentos de Instrumentos Musicais"/>
    <n v="423016"/>
    <n v="-69.22"/>
    <s v="Baixa de Estoque cf. Relatorio de Saidas"/>
    <m/>
  </r>
  <r>
    <s v="Maio"/>
    <d v="2023-05-11T00:00:00"/>
    <s v="Alvarenga"/>
    <s v="SUPRIMENTOS MUSICAIS"/>
    <x v="25"/>
    <s v="Conserto, Manutenção e Aquisição de Acessórios e Suprimentos de Instrumentos Musicais"/>
    <n v="423016"/>
    <n v="-79.790000000000006"/>
    <s v="Baixa de Estoque cf. Relatorio de Saidas"/>
    <m/>
  </r>
  <r>
    <s v="Maio"/>
    <d v="2023-05-11T00:00:00"/>
    <s v="Alvarenga"/>
    <s v="SUPRIMENTOS MUSICAIS"/>
    <x v="25"/>
    <s v="Conserto, Manutenção e Aquisição de Acessórios e Suprimentos de Instrumentos Musicais"/>
    <n v="423016"/>
    <n v="-213.3"/>
    <s v="Baixa de Estoque cf. Relatorio de Saidas"/>
    <m/>
  </r>
  <r>
    <s v="Maio"/>
    <d v="2023-05-15T00:00:00"/>
    <s v="Alvarenga"/>
    <s v="SUPRIMENTOS MUSICAIS"/>
    <x v="25"/>
    <s v="Conserto, Manutenção e Aquisição de Acessórios e Suprimentos de Instrumentos Musicais"/>
    <n v="423016"/>
    <n v="-333.67"/>
    <s v="Baixa de Estoque cf. Relatorio de Saidas"/>
    <m/>
  </r>
  <r>
    <s v="Junho"/>
    <d v="2023-06-02T00:00:00"/>
    <s v="Alvarenga"/>
    <s v="SUPRIMENTOS MUSICAIS"/>
    <x v="25"/>
    <s v="Conserto, Manutenção e Aquisição de Acessórios e Suprimentos de Instrumentos Musicais"/>
    <n v="423016"/>
    <n v="-129.13999999999999"/>
    <s v="Baixa de Estoque cf. Relatorio de Saidas"/>
    <m/>
  </r>
  <r>
    <s v="Junho"/>
    <d v="2023-06-02T00:00:00"/>
    <s v="Alvarenga"/>
    <s v="SUPRIMENTOS MUSICAIS"/>
    <x v="25"/>
    <s v="Conserto, Manutenção e Aquisição de Acessórios e Suprimentos de Instrumentos Musicais"/>
    <n v="423016"/>
    <n v="-152.16999999999999"/>
    <s v="Baixa de Estoque cf. Relatorio de Saidas"/>
    <m/>
  </r>
  <r>
    <s v="Junho"/>
    <d v="2023-06-02T00:00:00"/>
    <s v="Alvarenga"/>
    <s v="SUPRIMENTOS MUSICAIS"/>
    <x v="25"/>
    <s v="Conserto, Manutenção e Aquisição de Acessórios e Suprimentos de Instrumentos Musicais"/>
    <n v="423016"/>
    <n v="-173.7"/>
    <s v="Baixa de Estoque cf. Relatorio de Saidas"/>
    <m/>
  </r>
  <r>
    <s v="Junho"/>
    <d v="2023-06-02T00:00:00"/>
    <s v="Alvarenga"/>
    <s v="SUPRIMENTOS MUSICAIS"/>
    <x v="25"/>
    <s v="Conserto, Manutenção e Aquisição de Acessórios e Suprimentos de Instrumentos Musicais"/>
    <n v="423016"/>
    <n v="-253.5"/>
    <s v="Baixa de Estoque cf. Relatorio de Saidas"/>
    <m/>
  </r>
  <r>
    <s v="Julho"/>
    <d v="2023-07-10T00:00:00"/>
    <s v="Alvarenga"/>
    <s v="SUPRIMENTOS MUSICAIS"/>
    <x v="25"/>
    <s v="Conserto, Manutenção e Aquisição de Acessórios e Suprimentos de Instrumentos Musicais"/>
    <n v="423016"/>
    <n v="-431.3"/>
    <s v="Baixa de Estoque cf. Relatorio de Saidas"/>
    <m/>
  </r>
  <r>
    <s v="Julho"/>
    <d v="2023-07-10T00:00:00"/>
    <s v="Alvarenga"/>
    <s v="SUPRIMENTOS MUSICAIS"/>
    <x v="25"/>
    <s v="Conserto, Manutenção e Aquisição de Acessórios e Suprimentos de Instrumentos Musicais"/>
    <n v="423016"/>
    <n v="-595.80999999999995"/>
    <s v="Baixa de Estoque cf. Relatorio de Saidas"/>
    <m/>
  </r>
  <r>
    <s v="Julho"/>
    <d v="2023-07-10T00:00:00"/>
    <s v="Alvarenga"/>
    <s v="SUPRIMENTOS MUSICAIS"/>
    <x v="25"/>
    <s v="Conserto, Manutenção e Aquisição de Acessórios e Suprimentos de Instrumentos Musicais"/>
    <n v="423016"/>
    <n v="-735.01"/>
    <s v="Baixa de Estoque cf. Relatorio de Saidas"/>
    <m/>
  </r>
  <r>
    <s v="Julho"/>
    <d v="2023-07-10T00:00:00"/>
    <s v="Alvarenga"/>
    <s v="SUPRIMENTOS MUSICAIS"/>
    <x v="25"/>
    <s v="Conserto, Manutenção e Aquisição de Acessórios e Suprimentos de Instrumentos Musicais"/>
    <n v="423016"/>
    <n v="-835.04"/>
    <s v="Baixa de Estoque cf. Relatorio de Saidas"/>
    <m/>
  </r>
  <r>
    <s v="Outubro"/>
    <d v="2023-10-02T00:00:00"/>
    <s v="Alvarenga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02T00:00:00"/>
    <s v="Alvarenga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19T00:00:00"/>
    <s v="Alvarenga"/>
    <s v="SUPRIMENTOS MUSICAIS"/>
    <x v="25"/>
    <s v="Conserto, Manutenção e Aquisição de Acessórios e Suprimentos de Instrumentos Musicais"/>
    <n v="423016"/>
    <n v="-206.9"/>
    <s v="Baixa de Estoque cf. Relatorio de Saidas"/>
    <m/>
  </r>
  <r>
    <s v="Outubro"/>
    <d v="2023-10-24T00:00:00"/>
    <s v="Alvarenga"/>
    <s v="SUPRIMENTOS MUSICAIS"/>
    <x v="25"/>
    <s v="Conserto, Manutenção e Aquisição de Acessórios e Suprimentos de Instrumentos Musicais"/>
    <n v="423016"/>
    <n v="-110"/>
    <s v="Baixa de Estoque cf. Relatorio de Saidas"/>
    <m/>
  </r>
  <r>
    <s v="Outubro"/>
    <d v="2023-10-30T00:00:00"/>
    <s v="Alvarenga"/>
    <s v="SUPRIMENTOS MUSICAIS"/>
    <x v="25"/>
    <s v="Conserto, Manutenção e Aquisição de Acessórios e Suprimentos de Instrumentos Musicais"/>
    <n v="423016"/>
    <n v="-26.71"/>
    <s v="Baixa de Estoque cf. Relatorio de Saidas"/>
    <m/>
  </r>
  <r>
    <s v="Outubro"/>
    <d v="2023-10-30T00:00:00"/>
    <s v="Alvarenga"/>
    <s v="SUPRIMENTOS MUSICAIS"/>
    <x v="25"/>
    <s v="Conserto, Manutenção e Aquisição de Acessórios e Suprimentos de Instrumentos Musicais"/>
    <n v="423016"/>
    <n v="-69.22"/>
    <s v="Baixa de Estoque cf. Relatorio de Saidas"/>
    <m/>
  </r>
  <r>
    <s v="Outubro"/>
    <d v="2023-10-30T00:00:00"/>
    <s v="Alvarenga"/>
    <s v="SUPRIMENTOS MUSICAIS"/>
    <x v="25"/>
    <s v="Conserto, Manutenção e Aquisição de Acessórios e Suprimentos de Instrumentos Musicais"/>
    <n v="423016"/>
    <n v="-67.959999999999994"/>
    <s v="Baixa de Estoque cf. Relatorio de Saidas"/>
    <m/>
  </r>
  <r>
    <s v="Novembro"/>
    <d v="2023-11-09T00:00:00"/>
    <s v="Alvarenga"/>
    <s v="SUPRIMENTOS MUSICAIS"/>
    <x v="25"/>
    <s v="Conserto, Manutenção e Aquisição de Acessórios e Suprimentos de Instrumentos Musicais"/>
    <s v="423016"/>
    <n v="-393.5"/>
    <s v="Baixa de Estoque cf. Relatorio de Saidas"/>
    <m/>
  </r>
  <r>
    <s v="Dezembro"/>
    <d v="2023-12-11T00:00:00"/>
    <s v="Alvarenga"/>
    <s v="SUPRIMENTOS MUSICAIS"/>
    <x v="25"/>
    <s v="Conserto, Manutenção e Aquisição de Acessórios e Suprimentos de Instrumentos Musicais"/>
    <s v="423016"/>
    <n v="-53"/>
    <s v="Baixa de Estoque cf. Relatorio de Saidas"/>
    <m/>
  </r>
  <r>
    <s v="Outubro"/>
    <d v="2023-10-19T00:00:00"/>
    <s v="Amácio Mazzaropi"/>
    <s v="SUPRIMENTOS MUSICAIS"/>
    <x v="25"/>
    <s v="Conserto, Manutenção e Aquisição de Acessórios e Suprimentos de Instrumentos Musicais"/>
    <n v="423016"/>
    <n v="-5.01"/>
    <s v="Baixa de Estoque cf. Relatorio de Saidas"/>
    <m/>
  </r>
  <r>
    <s v="Outubro"/>
    <d v="2023-10-19T00:00:00"/>
    <s v="Amácio Mazzaropi"/>
    <s v="SUPRIMENTOS MUSICAIS"/>
    <x v="25"/>
    <s v="Conserto, Manutenção e Aquisição de Acessórios e Suprimentos de Instrumentos Musicais"/>
    <n v="423016"/>
    <n v="-9.01"/>
    <s v="Baixa de Estoque cf. Relatorio de Saidas"/>
    <m/>
  </r>
  <r>
    <s v="Outubro"/>
    <d v="2023-10-19T00:00:00"/>
    <s v="Amácio Mazzaropi"/>
    <s v="SUPRIMENTOS MUSICAIS"/>
    <x v="25"/>
    <s v="Conserto, Manutenção e Aquisição de Acessórios e Suprimentos de Instrumentos Musicais"/>
    <n v="423016"/>
    <n v="-11.92"/>
    <s v="Baixa de Estoque cf. Relatorio de Saidas"/>
    <m/>
  </r>
  <r>
    <s v="Outubro"/>
    <d v="2023-10-30T00:00:00"/>
    <s v="Amácio Mazzaropi"/>
    <s v="SUPRIMENTOS MUSICAIS"/>
    <x v="25"/>
    <s v="Conserto, Manutenção e Aquisição de Acessórios e Suprimentos de Instrumentos Musicais"/>
    <n v="423016"/>
    <n v="-34.549999999999997"/>
    <s v="Baixa de Estoque cf. Relatorio de Saidas"/>
    <m/>
  </r>
  <r>
    <s v="Outubro"/>
    <d v="2023-10-31T00:00:00"/>
    <s v="Amácio Mazzaropi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Novembro"/>
    <d v="2023-11-17T00:00:00"/>
    <s v="Amácio Mazzaropi"/>
    <s v="SUPRIMENTOS MUSICAIS"/>
    <x v="25"/>
    <s v="Conserto, Manutenção e Aquisição de Acessórios e Suprimentos de Instrumentos Musicais"/>
    <s v="423016"/>
    <n v="-109.26"/>
    <s v="Baixa de Estoque cf. Relatorio de Saidas"/>
    <m/>
  </r>
  <r>
    <s v="Dezembro"/>
    <d v="2023-12-11T00:00:00"/>
    <s v="Amácio Mazzaropi"/>
    <s v="SUPRIMENTOS MUSICAIS"/>
    <x v="25"/>
    <s v="Conserto, Manutenção e Aquisição de Acessórios e Suprimentos de Instrumentos Musicais"/>
    <s v="423016"/>
    <n v="-53"/>
    <s v="Baixa de Estoque cf. Relatorio de Saidas"/>
    <m/>
  </r>
  <r>
    <s v="Agosto"/>
    <d v="2023-08-07T00:00:00"/>
    <s v="Arujá"/>
    <s v="SUPRIMENTOS MUSICAIS"/>
    <x v="25"/>
    <s v="Conserto, Manutenção e Aquisição de Acessórios e Suprimentos de Instrumentos Musicais"/>
    <n v="423016"/>
    <n v="-437.02"/>
    <s v="Baixa de Estoque cf. Relatorio de Saidas"/>
    <m/>
  </r>
  <r>
    <s v="Fevereiro"/>
    <d v="2023-02-13T00:00:00"/>
    <s v="Biritiba Mirim"/>
    <s v="SUPRIMENTOS MUSICAIS"/>
    <x v="25"/>
    <s v="Conserto, Manutenção e Aquisição de Acessórios e Suprimentos de Instrumentos Musicais"/>
    <n v="423016"/>
    <n v="-218.69"/>
    <s v="Baixa de Estoque cf. Relatorio de Saidas"/>
    <m/>
  </r>
  <r>
    <s v="Dezembro"/>
    <d v="2023-12-11T00:00:00"/>
    <s v="Biritiba Mirim"/>
    <s v="SUPRIMENTOS MUSICAIS"/>
    <x v="25"/>
    <s v="Conserto, Manutenção e Aquisição de Acessórios e Suprimentos de Instrumentos Musicais"/>
    <s v="423016"/>
    <n v="-234"/>
    <s v="Baixa de Estoque cf. Relatorio de Saidas"/>
    <m/>
  </r>
  <r>
    <s v="Dezembro"/>
    <d v="2023-12-11T00:00:00"/>
    <s v="Brooklin"/>
    <s v="SUPRIMENTOS MUSICAIS"/>
    <x v="2"/>
    <s v="Acervo Musical, Métodos de Ensino e Material Didático."/>
    <s v="423016"/>
    <n v="-13.99"/>
    <s v="Baixa de Estoque cf. Relatorio de Saidas"/>
    <m/>
  </r>
  <r>
    <s v="Outubro"/>
    <d v="2023-10-10T00:00:00"/>
    <s v="Butantã"/>
    <s v="SUPRIMENTOS MUSICAIS"/>
    <x v="25"/>
    <s v="Conserto, Manutenção e Aquisição de Acessórios e Suprimentos de Instrumentos Musicais"/>
    <n v="423016"/>
    <n v="-112.41"/>
    <s v="Baixa de Estoque cf. Relatorio de Saidas"/>
    <m/>
  </r>
  <r>
    <s v="Outubro"/>
    <d v="2023-10-17T00:00:00"/>
    <s v="Butantã"/>
    <s v="SUPRIMENTOS MUSICAIS"/>
    <x v="25"/>
    <s v="Conserto, Manutenção e Aquisição de Acessórios e Suprimentos de Instrumentos Musicais"/>
    <n v="423016"/>
    <n v="-95.33"/>
    <s v="Baixa de Estoque cf. Relatorio de Saidas"/>
    <m/>
  </r>
  <r>
    <s v="Outubro"/>
    <d v="2023-10-19T00:00:00"/>
    <s v="Butantã"/>
    <s v="SUPRIMENTOS MUSICAIS"/>
    <x v="25"/>
    <s v="Conserto, Manutenção e Aquisição de Acessórios e Suprimentos de Instrumentos Musicais"/>
    <n v="423016"/>
    <n v="-206.9"/>
    <s v="Baixa de Estoque cf. Relatorio de Saidas"/>
    <m/>
  </r>
  <r>
    <s v="Outubro"/>
    <d v="2023-10-19T00:00:00"/>
    <s v="Butantã"/>
    <s v="SUPRIMENTOS MUSICAIS"/>
    <x v="25"/>
    <s v="Conserto, Manutenção e Aquisição de Acessórios e Suprimentos de Instrumentos Musicais"/>
    <n v="423016"/>
    <n v="-206.9"/>
    <s v="Baixa de Estoque cf. Relatorio de Saidas"/>
    <m/>
  </r>
  <r>
    <s v="Outubro"/>
    <d v="2023-10-20T00:00:00"/>
    <s v="Butantã"/>
    <s v="SUPRIMENTOS MUSICAIS"/>
    <x v="25"/>
    <s v="Conserto, Manutenção e Aquisição de Acessórios e Suprimentos de Instrumentos Musicais"/>
    <n v="423016"/>
    <n v="-546.26"/>
    <s v="Baixa de Estoque cf. Relatorio de Saidas"/>
    <m/>
  </r>
  <r>
    <s v="Outubro"/>
    <d v="2023-10-20T00:00:00"/>
    <s v="Butantã"/>
    <s v="SUPRIMENTOS MUSICAIS"/>
    <x v="25"/>
    <s v="Conserto, Manutenção e Aquisição de Acessórios e Suprimentos de Instrumentos Musicais"/>
    <n v="423016"/>
    <n v="-813.2"/>
    <s v="Baixa de Estoque cf. Relatorio de Saidas"/>
    <m/>
  </r>
  <r>
    <s v="Setembro"/>
    <d v="2023-09-04T00:00:00"/>
    <s v="Caminho do Mar"/>
    <s v="SUPRIMENTOS MUSICAIS"/>
    <x v="25"/>
    <s v="Conserto, Manutenção e Aquisição de Acessórios e Suprimentos de Instrumentos Musicais"/>
    <n v="423016"/>
    <n v="-210.56"/>
    <s v="Baixa de Estoque cf. Relatorio de Saidas"/>
    <m/>
  </r>
  <r>
    <s v="Dezembro"/>
    <d v="2023-12-11T00:00:00"/>
    <s v="Caminho do Mar"/>
    <s v="SUPRIMENTOS MUSICAIS"/>
    <x v="25"/>
    <s v="Conserto, Manutenção e Aquisição de Acessórios e Suprimentos de Instrumentos Musicais"/>
    <s v="423016"/>
    <n v="-573.5"/>
    <s v="Baixa de Estoque cf. Relatorio de Saidas"/>
    <m/>
  </r>
  <r>
    <s v="Dezembro"/>
    <d v="2023-12-11T00:00:00"/>
    <s v="Caminho do Mar"/>
    <s v="SUPRIMENTOS MUSICAIS"/>
    <x v="25"/>
    <s v="Conserto, Manutenção e Aquisição de Acessórios e Suprimentos de Instrumentos Musicais"/>
    <s v="423016"/>
    <n v="-783.5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253.5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221.39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1480.2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803.7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980.01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1113.3800000000001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676.3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177.63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309.99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299.64999999999998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332.72"/>
    <s v="Baixa de Estoque cf. Relatorio de Saidas"/>
    <m/>
  </r>
  <r>
    <s v="Fevereiro"/>
    <d v="2023-02-17T00:00:00"/>
    <s v="Campo Limpo"/>
    <s v="SUPRIMENTOS MUSICAIS"/>
    <x v="25"/>
    <s v="Conserto, Manutenção e Aquisição de Acessórios e Suprimentos de Instrumentos Musicais"/>
    <n v="423016"/>
    <n v="-573.12"/>
    <s v="Baixa de Estoque cf. Relatorio de Saidas"/>
    <m/>
  </r>
  <r>
    <s v="Fevereiro"/>
    <d v="2023-02-27T00:00:00"/>
    <s v="Campo Limpo"/>
    <s v="SUPRIMENTOS MUSICAIS"/>
    <x v="25"/>
    <s v="Conserto, Manutenção e Aquisição de Acessórios e Suprimentos de Instrumentos Musicais"/>
    <n v="423016"/>
    <n v="-58.79"/>
    <s v="Baixa de Estoque cf. Relatorio de Saidas"/>
    <m/>
  </r>
  <r>
    <s v="Março"/>
    <d v="2023-03-01T00:00:00"/>
    <s v="Campo Limpo"/>
    <s v="SUPRIMENTOS MUSICAIS"/>
    <x v="25"/>
    <s v="Conserto, Manutenção e Aquisição de Acessórios e Suprimentos de Instrumentos Musicais"/>
    <n v="423016"/>
    <n v="-244.01"/>
    <s v="Baixa de Estoque cf. Relatorio de Saidas"/>
    <m/>
  </r>
  <r>
    <s v="Março"/>
    <d v="2023-03-01T00:00:00"/>
    <s v="Campo Limpo"/>
    <s v="SUPRIMENTOS MUSICAIS"/>
    <x v="25"/>
    <s v="Conserto, Manutenção e Aquisição de Acessórios e Suprimentos de Instrumentos Musicais"/>
    <n v="423016"/>
    <n v="-253.5"/>
    <s v="Baixa de Estoque cf. Relatorio de Saidas"/>
    <m/>
  </r>
  <r>
    <s v="Março"/>
    <d v="2023-03-01T00:00:00"/>
    <s v="Campo Limpo"/>
    <s v="SUPRIMENTOS MUSICAIS"/>
    <x v="25"/>
    <s v="Conserto, Manutenção e Aquisição de Acessórios e Suprimentos de Instrumentos Musicais"/>
    <n v="423016"/>
    <n v="-964.5"/>
    <s v="Baixa de Estoque cf. Relatorio de Saidas"/>
    <m/>
  </r>
  <r>
    <s v="Março"/>
    <d v="2023-03-01T00:00:00"/>
    <s v="Campo Limpo"/>
    <s v="SUPRIMENTOS MUSICAIS"/>
    <x v="25"/>
    <s v="Conserto, Manutenção e Aquisição de Acessórios e Suprimentos de Instrumentos Musicais"/>
    <n v="423016"/>
    <n v="-480"/>
    <s v="Baixa de Estoque cf. Relatorio de Saidas"/>
    <m/>
  </r>
  <r>
    <s v="Março"/>
    <d v="2023-03-01T00:00:00"/>
    <s v="Campo Limpo"/>
    <s v="SUPRIMENTOS MUSICAIS"/>
    <x v="25"/>
    <s v="Conserto, Manutenção e Aquisição de Acessórios e Suprimentos de Instrumentos Musicais"/>
    <n v="423016"/>
    <n v="-621"/>
    <s v="Baixa de Estoque cf. Relatorio de Saidas"/>
    <m/>
  </r>
  <r>
    <s v="Março"/>
    <d v="2023-03-01T00:00:00"/>
    <s v="Campo Limpo"/>
    <s v="SUPRIMENTOS MUSICAIS"/>
    <x v="25"/>
    <s v="Conserto, Manutenção e Aquisição de Acessórios e Suprimentos de Instrumentos Musicais"/>
    <n v="423016"/>
    <n v="-578.70000000000005"/>
    <s v="Baixa de Estoque cf. Relatorio de Saidas"/>
    <m/>
  </r>
  <r>
    <s v="Março"/>
    <d v="2023-03-01T00:00:00"/>
    <s v="Campo Limpo"/>
    <s v="SUPRIMENTOS MUSICAIS"/>
    <x v="25"/>
    <s v="Conserto, Manutenção e Aquisição de Acessórios e Suprimentos de Instrumentos Musicais"/>
    <n v="423016"/>
    <n v="-75.2"/>
    <s v="Baixa de Estoque cf. Relatorio de Saidas"/>
    <m/>
  </r>
  <r>
    <s v="Junho"/>
    <d v="2023-06-12T00:00:00"/>
    <s v="Campo Limpo"/>
    <s v="SUPRIMENTOS MUSICAIS"/>
    <x v="25"/>
    <s v="Conserto, Manutenção e Aquisição de Acessórios e Suprimentos de Instrumentos Musicais"/>
    <n v="423016"/>
    <n v="-140"/>
    <s v="Baixa de Estoque cf. Relatorio de Saidas"/>
    <m/>
  </r>
  <r>
    <s v="Junho"/>
    <d v="2023-06-12T00:00:00"/>
    <s v="Campo Limpo"/>
    <s v="SUPRIMENTOS MUSICAIS"/>
    <x v="25"/>
    <s v="Conserto, Manutenção e Aquisição de Acessórios e Suprimentos de Instrumentos Musicais"/>
    <n v="423016"/>
    <n v="-105"/>
    <s v="Baixa de Estoque cf. Relatorio de Saidas"/>
    <m/>
  </r>
  <r>
    <s v="Agosto"/>
    <d v="2023-08-16T00:00:00"/>
    <s v="Campo Limpo"/>
    <s v="SUPRIMENTOS MUSICAIS"/>
    <x v="25"/>
    <s v="Conserto, Manutenção e Aquisição de Acessórios e Suprimentos de Instrumentos Musicais"/>
    <n v="423016"/>
    <n v="-218.51"/>
    <s v="Baixa de Estoque cf. Relatorio de Saidas"/>
    <m/>
  </r>
  <r>
    <s v="Outubro"/>
    <d v="2023-10-02T00:00:00"/>
    <s v="Campo Limpo"/>
    <s v="SUPRIMENTOS MUSICAIS"/>
    <x v="25"/>
    <s v="Conserto, Manutenção e Aquisição de Acessórios e Suprimentos de Instrumentos Musicais"/>
    <n v="423016"/>
    <n v="-28.55"/>
    <s v="Baixa de Estoque cf. Relatorio de Saidas"/>
    <m/>
  </r>
  <r>
    <s v="Outubro"/>
    <d v="2023-10-02T00:00:00"/>
    <s v="Campo Limpo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02T00:00:00"/>
    <s v="Campo Limpo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Outubro"/>
    <d v="2023-10-02T00:00:00"/>
    <s v="Campo Limpo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Outubro"/>
    <d v="2023-10-25T00:00:00"/>
    <s v="Campo Limpo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591.5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561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510.85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450.86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399.02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320.89999999999998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299.64999999999998"/>
    <s v="Baixa de Estoque cf. Relatorio de Saidas"/>
    <m/>
  </r>
  <r>
    <s v="Outubro"/>
    <d v="2023-10-31T00:00:00"/>
    <s v="Campo Limpo"/>
    <s v="SUPRIMENTOS MUSICAIS"/>
    <x v="25"/>
    <s v="Conserto, Manutenção e Aquisição de Acessórios e Suprimentos de Instrumentos Musicais"/>
    <n v="423016"/>
    <n v="-332.72"/>
    <s v="Baixa de Estoque cf. Relatorio de Saidas"/>
    <m/>
  </r>
  <r>
    <s v="Dezembro"/>
    <d v="2023-12-11T00:00:00"/>
    <s v="Campo Limpo"/>
    <s v="SUPRIMENTOS MUSICAIS"/>
    <x v="25"/>
    <s v="Conserto, Manutenção e Aquisição de Acessórios e Suprimentos de Instrumentos Musicais"/>
    <s v="423016"/>
    <n v="-97.8"/>
    <s v="Baixa de Estoque cf. Relatorio de Saidas"/>
    <m/>
  </r>
  <r>
    <s v="Dezembro"/>
    <d v="2023-12-11T00:00:00"/>
    <s v="Campo Limpo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Agosto"/>
    <d v="2023-08-15T00:00:00"/>
    <s v="Capão Redondo"/>
    <s v="SUPRIMENTOS MUSICAIS"/>
    <x v="25"/>
    <s v="Conserto, Manutenção e Aquisição de Acessórios e Suprimentos de Instrumentos Musicais"/>
    <n v="423016"/>
    <n v="-10.24"/>
    <s v="Baixa de Estoque cf. Relatorio de Saidas"/>
    <m/>
  </r>
  <r>
    <s v="Agosto"/>
    <d v="2023-08-15T00:00:00"/>
    <s v="Capão Redondo"/>
    <s v="SUPRIMENTOS MUSICAIS"/>
    <x v="25"/>
    <s v="Conserto, Manutenção e Aquisição de Acessórios e Suprimentos de Instrumentos Musicais"/>
    <n v="423016"/>
    <n v="-10.14"/>
    <s v="Baixa de Estoque cf. Relatorio de Saidas"/>
    <m/>
  </r>
  <r>
    <s v="Agosto"/>
    <d v="2023-08-15T00:00:00"/>
    <s v="Capão Redondo"/>
    <s v="SUPRIMENTOS MUSICAIS"/>
    <x v="25"/>
    <s v="Conserto, Manutenção e Aquisição de Acessórios e Suprimentos de Instrumentos Musicais"/>
    <n v="423016"/>
    <n v="-25"/>
    <s v="Baixa de Estoque cf. Relatorio de Saidas"/>
    <m/>
  </r>
  <r>
    <s v="Agosto"/>
    <d v="2023-08-16T00:00:00"/>
    <s v="Capão Redondo"/>
    <s v="SUPRIMENTOS MUSICAIS"/>
    <x v="25"/>
    <s v="Conserto, Manutenção e Aquisição de Acessórios e Suprimentos de Instrumentos Musicais"/>
    <n v="423016"/>
    <n v="-112.41"/>
    <s v="Baixa de Estoque cf. Relatorio de Saidas"/>
    <m/>
  </r>
  <r>
    <s v="Agosto"/>
    <d v="2023-08-16T00:00:00"/>
    <s v="Capão Redondo"/>
    <s v="SUPRIMENTOS MUSICAIS"/>
    <x v="25"/>
    <s v="Conserto, Manutenção e Aquisição de Acessórios e Suprimentos de Instrumentos Musicais"/>
    <n v="423016"/>
    <n v="-224.9"/>
    <s v="Baixa de Estoque cf. Relatorio de Saidas"/>
    <m/>
  </r>
  <r>
    <s v="Fevereiro"/>
    <d v="2023-02-13T00:00:00"/>
    <s v="Casa Blanca"/>
    <s v="SUPRIMENTOS MUSICAIS"/>
    <x v="25"/>
    <s v="Conserto, Manutenção e Aquisição de Acessórios e Suprimentos de Instrumentos Musicais"/>
    <n v="423016"/>
    <n v="-556.69000000000005"/>
    <s v="Baixa de Estoque cf. Relatorio de Saidas"/>
    <m/>
  </r>
  <r>
    <s v="Fevereiro"/>
    <d v="2023-02-13T00:00:00"/>
    <s v="Casa Blanca"/>
    <s v="SUPRIMENTOS MUSICAIS"/>
    <x v="25"/>
    <s v="Conserto, Manutenção e Aquisição de Acessórios e Suprimentos de Instrumentos Musicais"/>
    <n v="423016"/>
    <n v="-450.86"/>
    <s v="Baixa de Estoque cf. Relatorio de Saidas"/>
    <m/>
  </r>
  <r>
    <s v="Fevereiro"/>
    <d v="2023-02-13T00:00:00"/>
    <s v="Casa Blanca"/>
    <s v="SUPRIMENTOS MUSICAIS"/>
    <x v="25"/>
    <s v="Conserto, Manutenção e Aquisição de Acessórios e Suprimentos de Instrumentos Musicais"/>
    <n v="423016"/>
    <n v="-75.209999999999994"/>
    <s v="Baixa de Estoque cf. Relatorio de Saidas"/>
    <m/>
  </r>
  <r>
    <s v="Fevereiro"/>
    <d v="2023-02-13T00:00:00"/>
    <s v="Casa Blanca"/>
    <s v="SUPRIMENTOS MUSICAIS"/>
    <x v="25"/>
    <s v="Conserto, Manutenção e Aquisição de Acessórios e Suprimentos de Instrumentos Musicais"/>
    <n v="423016"/>
    <n v="-86.85"/>
    <s v="Baixa de Estoque cf. Relatorio de Saidas"/>
    <m/>
  </r>
  <r>
    <s v="Fevereiro"/>
    <d v="2023-02-14T00:00:00"/>
    <s v="Casa Blanca"/>
    <s v="SUPRIMENTOS MUSICAIS"/>
    <x v="25"/>
    <s v="Conserto, Manutenção e Aquisição de Acessórios e Suprimentos de Instrumentos Musicais"/>
    <n v="423016"/>
    <n v="-556.69000000000005"/>
    <s v="Baixa de Estoque cf. Relatorio de Saidas"/>
    <m/>
  </r>
  <r>
    <s v="Fevereiro"/>
    <d v="2023-02-14T00:00:00"/>
    <s v="Casa Blanca"/>
    <s v="SUPRIMENTOS MUSICAIS"/>
    <x v="25"/>
    <s v="Conserto, Manutenção e Aquisição de Acessórios e Suprimentos de Instrumentos Musicais"/>
    <n v="423016"/>
    <n v="-450.86"/>
    <s v="Baixa de Estoque cf. Relatorio de Saidas"/>
    <m/>
  </r>
  <r>
    <s v="Fevereiro"/>
    <d v="2023-02-14T00:00:00"/>
    <s v="Casa Blanca"/>
    <s v="SUPRIMENTOS MUSICAIS"/>
    <x v="25"/>
    <s v="Conserto, Manutenção e Aquisição de Acessórios e Suprimentos de Instrumentos Musicais"/>
    <n v="423016"/>
    <n v="-75.209999999999994"/>
    <s v="Baixa de Estoque cf. Relatorio de Saidas"/>
    <m/>
  </r>
  <r>
    <s v="Fevereiro"/>
    <d v="2023-02-14T00:00:00"/>
    <s v="Casa Blanca"/>
    <s v="SUPRIMENTOS MUSICAIS"/>
    <x v="25"/>
    <s v="Conserto, Manutenção e Aquisição de Acessórios e Suprimentos de Instrumentos Musicais"/>
    <n v="423016"/>
    <n v="-86.85"/>
    <s v="Baixa de Estoque cf. Relatorio de Saidas"/>
    <m/>
  </r>
  <r>
    <s v="Fevereiro"/>
    <d v="2023-02-17T00:00:00"/>
    <s v="Casa Blanca"/>
    <s v="SUPRIMENTOS MUSICAIS"/>
    <x v="25"/>
    <s v="Conserto, Manutenção e Aquisição de Acessórios e Suprimentos de Instrumentos Musicais"/>
    <n v="423016"/>
    <n v="-771.6"/>
    <s v="Baixa de Estoque cf. Relatorio de Saidas"/>
    <m/>
  </r>
  <r>
    <s v="Março"/>
    <d v="2023-03-09T00:00:00"/>
    <s v="Casa Blanca"/>
    <s v="SUPRIMENTOS MUSICAIS"/>
    <x v="25"/>
    <s v="Conserto, Manutenção e Aquisição de Acessórios e Suprimentos de Instrumentos Musicais"/>
    <n v="423016"/>
    <n v="-807.18"/>
    <s v="Baixa de Estoque cf. Relatorio de Saidas"/>
    <m/>
  </r>
  <r>
    <s v="Março"/>
    <d v="2023-03-09T00:00:00"/>
    <s v="Casa Blanca"/>
    <s v="SUPRIMENTOS MUSICAIS"/>
    <x v="25"/>
    <s v="Conserto, Manutenção e Aquisição de Acessórios e Suprimentos de Instrumentos Musicais"/>
    <n v="423016"/>
    <n v="-840"/>
    <s v="Baixa de Estoque cf. Relatorio de Saidas"/>
    <m/>
  </r>
  <r>
    <s v="Junho"/>
    <d v="2023-06-02T00:00:00"/>
    <s v="Casa Blanca"/>
    <s v="SUPRIMENTOS MUSICAIS"/>
    <x v="25"/>
    <s v="Conserto, Manutenção e Aquisição de Acessórios e Suprimentos de Instrumentos Musicais"/>
    <n v="423016"/>
    <n v="-67.599999999999994"/>
    <s v="Baixa de Estoque cf. Relatorio de Saidas"/>
    <m/>
  </r>
  <r>
    <s v="Junho"/>
    <d v="2023-06-02T00:00:00"/>
    <s v="Casa Blanca"/>
    <s v="SUPRIMENTOS MUSICAIS"/>
    <x v="25"/>
    <s v="Conserto, Manutenção e Aquisição de Acessórios e Suprimentos de Instrumentos Musicais"/>
    <n v="423016"/>
    <n v="-449.47"/>
    <s v="Baixa de Estoque cf. Relatorio de Saidas"/>
    <m/>
  </r>
  <r>
    <s v="Agosto"/>
    <d v="2023-08-10T00:00:00"/>
    <s v="Casa Blanca"/>
    <s v="SUPRIMENTOS MUSICAIS"/>
    <x v="25"/>
    <s v="Conserto, Manutenção e Aquisição de Acessórios e Suprimentos de Instrumentos Musicais"/>
    <n v="423016"/>
    <n v="-75.2"/>
    <s v="Baixa de Estoque cf. Relatorio de Saidas"/>
    <m/>
  </r>
  <r>
    <s v="Agosto"/>
    <d v="2023-08-10T00:00:00"/>
    <s v="Casa Blanca"/>
    <s v="SUPRIMENTOS MUSICAIS"/>
    <x v="25"/>
    <s v="Conserto, Manutenção e Aquisição de Acessórios e Suprimentos de Instrumentos Musicais"/>
    <n v="423016"/>
    <n v="-294.11"/>
    <s v="Baixa de Estoque cf. Relatorio de Saidas"/>
    <m/>
  </r>
  <r>
    <s v="Agosto"/>
    <d v="2023-08-10T00:00:00"/>
    <s v="Casa Blanca"/>
    <s v="SUPRIMENTOS MUSICAIS"/>
    <x v="25"/>
    <s v="Conserto, Manutenção e Aquisição de Acessórios e Suprimentos de Instrumentos Musicais"/>
    <n v="423016"/>
    <n v="-501.02"/>
    <s v="Baixa de Estoque cf. Relatorio de Saidas"/>
    <m/>
  </r>
  <r>
    <s v="Setembro"/>
    <d v="2023-09-11T00:00:00"/>
    <s v="Casa Blanca"/>
    <s v="SUPRIMENTOS MUSICAIS"/>
    <x v="25"/>
    <s v="Conserto, Manutenção e Aquisição de Acessórios e Suprimentos de Instrumentos Musicais"/>
    <n v="423016"/>
    <n v="-67.599999999999994"/>
    <s v="Baixa de Estoque cf. Relatorio de Saidas"/>
    <m/>
  </r>
  <r>
    <s v="Setembro"/>
    <d v="2023-09-11T00:00:00"/>
    <s v="Casa Blanca"/>
    <s v="SUPRIMENTOS MUSICAIS"/>
    <x v="25"/>
    <s v="Conserto, Manutenção e Aquisição de Acessórios e Suprimentos de Instrumentos Musicais"/>
    <n v="423016"/>
    <n v="-42.55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788.67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75.2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720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720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720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720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240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676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Outubro"/>
    <d v="2023-10-30T00:00:00"/>
    <s v="Casa Blanca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Novembro"/>
    <d v="2023-11-16T00:00:00"/>
    <s v="Casa Blanca"/>
    <s v="SUPRIMENTOS MUSICAIS"/>
    <x v="25"/>
    <s v="Conserto, Manutenção e Aquisição de Acessórios e Suprimentos de Instrumentos Musicais"/>
    <s v="423016"/>
    <n v="-690.56"/>
    <s v="Baixa de Estoque cf. Relatorio de Saidas"/>
    <m/>
  </r>
  <r>
    <s v="Novembro"/>
    <d v="2023-11-16T00:00:00"/>
    <s v="Casa Blanca"/>
    <s v="SUPRIMENTOS MUSICAIS"/>
    <x v="25"/>
    <s v="Conserto, Manutenção e Aquisição de Acessórios e Suprimentos de Instrumentos Musicais"/>
    <s v="423016"/>
    <n v="-598.54"/>
    <s v="Baixa de Estoque cf. Relatorio de Saidas"/>
    <m/>
  </r>
  <r>
    <s v="Dezembro"/>
    <d v="2023-12-11T00:00:00"/>
    <s v="Casa Blanca"/>
    <s v="SUPRIMENTOS MUSICAIS"/>
    <x v="25"/>
    <s v="Conserto, Manutenção e Aquisição de Acessórios e Suprimentos de Instrumentos Musicais"/>
    <s v="423016"/>
    <n v="-1859.8"/>
    <s v="Baixa de Estoque cf. Relatorio de Saidas"/>
    <m/>
  </r>
  <r>
    <s v="Dezembro"/>
    <d v="2023-12-11T00:00:00"/>
    <s v="Casa Blanca"/>
    <s v="SUPRIMENTOS MUSICAIS"/>
    <x v="25"/>
    <s v="Conserto, Manutenção e Aquisição de Acessórios e Suprimentos de Instrumentos Musicais"/>
    <s v="423016"/>
    <n v="-1859.8"/>
    <s v="Baixa de Estoque cf. Relatorio de Saidas"/>
    <m/>
  </r>
  <r>
    <s v="Dezembro"/>
    <d v="2023-12-11T00:00:00"/>
    <s v="Casa Blanca"/>
    <s v="SUPRIMENTOS MUSICAIS"/>
    <x v="25"/>
    <s v="Conserto, Manutenção e Aquisição de Acessórios e Suprimentos de Instrumentos Musicais"/>
    <s v="423016"/>
    <n v="-1859.8"/>
    <s v="Baixa de Estoque cf. Relatorio de Saidas"/>
    <m/>
  </r>
  <r>
    <s v="Dezembro"/>
    <d v="2023-12-11T00:00:00"/>
    <s v="Casa Blanca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Março"/>
    <d v="2023-03-09T00:00:00"/>
    <s v="CCA Itaquera"/>
    <s v="SUPRIMENTOS MUSICAIS"/>
    <x v="25"/>
    <s v="Conserto, Manutenção e Aquisição de Acessórios e Suprimentos de Instrumentos Musicais"/>
    <n v="423016"/>
    <n v="-840"/>
    <s v="Baixa de Estoque cf. Relatorio de Saidas"/>
    <m/>
  </r>
  <r>
    <s v="Março"/>
    <d v="2023-03-09T00:00:00"/>
    <s v="CCA Itaquera"/>
    <s v="SUPRIMENTOS MUSICAIS"/>
    <x v="25"/>
    <s v="Conserto, Manutenção e Aquisição de Acessórios e Suprimentos de Instrumentos Musicais"/>
    <n v="423016"/>
    <n v="-76.08"/>
    <s v="Baixa de Estoque cf. Relatorio de Saidas"/>
    <m/>
  </r>
  <r>
    <s v="Março"/>
    <d v="2023-03-09T00:00:00"/>
    <s v="CCA Itaquera"/>
    <s v="SUPRIMENTOS MUSICAIS"/>
    <x v="25"/>
    <s v="Conserto, Manutenção e Aquisição de Acessórios e Suprimentos de Instrumentos Musicais"/>
    <n v="423016"/>
    <n v="-173.7"/>
    <s v="Baixa de Estoque cf. Relatorio de Saidas"/>
    <m/>
  </r>
  <r>
    <s v="Maio"/>
    <d v="2023-05-16T00:00:00"/>
    <s v="CCA Itaquera"/>
    <s v="SUPRIMENTOS MUSICAIS"/>
    <x v="25"/>
    <s v="Conserto, Manutenção e Aquisição de Acessórios e Suprimentos de Instrumentos Musicais"/>
    <n v="423016"/>
    <n v="-81.62"/>
    <s v="Baixa de Estoque cf. Relatorio de Saidas"/>
    <m/>
  </r>
  <r>
    <s v="Maio"/>
    <d v="2023-05-16T00:00:00"/>
    <s v="CCA Itaquera"/>
    <s v="SUPRIMENTOS MUSICAIS"/>
    <x v="25"/>
    <s v="Conserto, Manutenção e Aquisição de Acessórios e Suprimentos de Instrumentos Musicais"/>
    <n v="423016"/>
    <n v="-715.01"/>
    <s v="Baixa de Estoque cf. Relatorio de Saidas"/>
    <m/>
  </r>
  <r>
    <s v="Maio"/>
    <d v="2023-05-16T00:00:00"/>
    <s v="CCA Itaquera"/>
    <s v="SUPRIMENTOS MUSICAIS"/>
    <x v="25"/>
    <s v="Conserto, Manutenção e Aquisição de Acessórios e Suprimentos de Instrumentos Musicais"/>
    <n v="423016"/>
    <n v="-19.23"/>
    <s v="Baixa de Estoque cf. Relatorio de Saidas"/>
    <m/>
  </r>
  <r>
    <s v="Maio"/>
    <d v="2023-05-16T00:00:00"/>
    <s v="CCA Itaquera"/>
    <s v="SUPRIMENTOS MUSICAIS"/>
    <x v="25"/>
    <s v="Conserto, Manutenção e Aquisição de Acessórios e Suprimentos de Instrumentos Musicais"/>
    <n v="423016"/>
    <n v="-262.43"/>
    <s v="Baixa de Estoque cf. Relatorio de Saidas"/>
    <m/>
  </r>
  <r>
    <s v="Outubro"/>
    <d v="2023-10-02T00:00:00"/>
    <s v="CCA Itaquera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02T00:00:00"/>
    <s v="CCA Itaquera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Outubro"/>
    <d v="2023-10-02T00:00:00"/>
    <s v="CCA Itaquera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Dezembro"/>
    <d v="2023-12-11T00:00:00"/>
    <s v="CCA Itaquera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Dezembro"/>
    <d v="2023-12-11T00:00:00"/>
    <s v="CCA Itaquera"/>
    <s v="SUPRIMENTOS MUSICAIS"/>
    <x v="25"/>
    <s v="Conserto, Manutenção e Aquisição de Acessórios e Suprimentos de Instrumentos Musicais"/>
    <s v="423016"/>
    <n v="-17.8"/>
    <s v="Baixa de Estoque cf. Relatorio de Saidas"/>
    <m/>
  </r>
  <r>
    <s v="Maio"/>
    <d v="2023-05-09T00:00:00"/>
    <s v="CEU das Artes - Caieiras"/>
    <s v="SUPRIMENTOS MUSICAIS"/>
    <x v="25"/>
    <s v="Conserto, Manutenção e Aquisição de Acessórios e Suprimentos de Instrumentos Musicais"/>
    <n v="423016"/>
    <n v="-26.71"/>
    <s v="Baixa de Estoque cf. Relatorio de Saidas"/>
    <m/>
  </r>
  <r>
    <s v="Maio"/>
    <d v="2023-05-09T00:00:00"/>
    <s v="CEU das Artes - Caieiras"/>
    <s v="SUPRIMENTOS MUSICAIS"/>
    <x v="25"/>
    <s v="Conserto, Manutenção e Aquisição de Acessórios e Suprimentos de Instrumentos Musicais"/>
    <n v="423016"/>
    <n v="-69.22"/>
    <s v="Baixa de Estoque cf. Relatorio de Saidas"/>
    <m/>
  </r>
  <r>
    <s v="Maio"/>
    <d v="2023-05-09T00:00:00"/>
    <s v="CEU das Artes - Caieiras"/>
    <s v="SUPRIMENTOS MUSICAIS"/>
    <x v="25"/>
    <s v="Conserto, Manutenção e Aquisição de Acessórios e Suprimentos de Instrumentos Musicais"/>
    <n v="423016"/>
    <n v="-79.790000000000006"/>
    <s v="Baixa de Estoque cf. Relatorio de Saidas"/>
    <m/>
  </r>
  <r>
    <s v="Maio"/>
    <d v="2023-05-09T00:00:00"/>
    <s v="CEU das Artes - Caieiras"/>
    <s v="SUPRIMENTOS MUSICAIS"/>
    <x v="25"/>
    <s v="Conserto, Manutenção e Aquisição de Acessórios e Suprimentos de Instrumentos Musicais"/>
    <n v="423016"/>
    <n v="-67.959999999999994"/>
    <s v="Baixa de Estoque cf. Relatorio de Saidas"/>
    <m/>
  </r>
  <r>
    <s v="Agosto"/>
    <d v="2023-08-29T00:00:00"/>
    <s v="CEU Vila Formosa"/>
    <s v="SUPRIMENTOS MUSICAIS"/>
    <x v="25"/>
    <s v="Conserto, Manutenção e Aquisição de Acessórios e Suprimentos de Instrumentos Musicais"/>
    <n v="423016"/>
    <n v="-224.9"/>
    <s v="Baixa de Estoque cf. Relatorio de Saidas"/>
    <m/>
  </r>
  <r>
    <s v="Agosto"/>
    <d v="2023-08-29T00:00:00"/>
    <s v="CEU Vila Formosa"/>
    <s v="SUPRIMENTOS MUSICAIS"/>
    <x v="25"/>
    <s v="Conserto, Manutenção e Aquisição de Acessórios e Suprimentos de Instrumentos Musicais"/>
    <n v="423016"/>
    <n v="-210.57"/>
    <s v="Baixa de Estoque cf. Relatorio de Saidas"/>
    <m/>
  </r>
  <r>
    <s v="Abril"/>
    <d v="2023-04-17T00:00:00"/>
    <s v="Cidade Dutra"/>
    <s v="SUPRIMENTOS MUSICAIS"/>
    <x v="25"/>
    <s v="Conserto, Manutenção e Aquisição de Acessórios e Suprimentos de Instrumentos Musicais"/>
    <n v="423016"/>
    <n v="-546.27"/>
    <s v="Baixa de Estoque cf. Relatorio de Saidas"/>
    <m/>
  </r>
  <r>
    <s v="Outubro"/>
    <d v="2023-10-02T00:00:00"/>
    <s v="Cidade Dutra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Outubro"/>
    <d v="2023-10-02T00:00:00"/>
    <s v="Cidade Dutra"/>
    <s v="SUPRIMENTOS MUSICAIS"/>
    <x v="25"/>
    <s v="Conserto, Manutenção e Aquisição de Acessórios e Suprimentos de Instrumentos Musicais"/>
    <n v="423016"/>
    <n v="-510.6"/>
    <s v="Baixa de Estoque cf. Relatorio de Saidas"/>
    <m/>
  </r>
  <r>
    <s v="Outubro"/>
    <d v="2023-10-25T00:00:00"/>
    <s v="Cidade Dutra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Dezembro"/>
    <d v="2023-12-11T00:00:00"/>
    <s v="Cidade Dutra"/>
    <s v="SUPRIMENTOS MUSICAIS"/>
    <x v="25"/>
    <s v="Conserto, Manutenção e Aquisição de Acessórios e Suprimentos de Instrumentos Musicais"/>
    <s v="423016"/>
    <n v="-105.3"/>
    <s v="Baixa de Estoque cf. Relatorio de Saidas"/>
    <m/>
  </r>
  <r>
    <s v="Fevereiro"/>
    <d v="2023-02-13T00:00:00"/>
    <s v="Embu das Artes"/>
    <s v="SUPRIMENTOS MUSICAIS"/>
    <x v="25"/>
    <s v="Conserto, Manutenção e Aquisição de Acessórios e Suprimentos de Instrumentos Musicais"/>
    <n v="423016"/>
    <n v="-307.27"/>
    <s v="Baixa de Estoque cf. Relatorio de Saidas"/>
    <m/>
  </r>
  <r>
    <s v="Junho"/>
    <d v="2023-06-15T00:00:00"/>
    <s v="Embu das Artes"/>
    <s v="SUPRIMENTOS MUSICAIS"/>
    <x v="25"/>
    <s v="Conserto, Manutenção e Aquisição de Acessórios e Suprimentos de Instrumentos Musicais"/>
    <n v="423016"/>
    <n v="-224.9"/>
    <s v="Baixa de Estoque cf. Relatorio de Saidas"/>
    <m/>
  </r>
  <r>
    <s v="Novembro"/>
    <d v="2023-11-16T00:00:00"/>
    <s v="Embu das Artes"/>
    <s v="SUPRIMENTOS MUSICAIS"/>
    <x v="25"/>
    <s v="Conserto, Manutenção e Aquisição de Acessórios e Suprimentos de Instrumentos Musicais"/>
    <s v="423016"/>
    <n v="-73.8"/>
    <s v="Baixa de Estoque cf. Relatorio de Saidas"/>
    <m/>
  </r>
  <r>
    <s v="Novembro"/>
    <d v="2023-11-16T00:00:00"/>
    <s v="Embu das Artes"/>
    <s v="SUPRIMENTOS MUSICAIS"/>
    <x v="25"/>
    <s v="Conserto, Manutenção e Aquisição de Acessórios e Suprimentos de Instrumentos Musicais"/>
    <s v="423016"/>
    <n v="-15.86"/>
    <s v="Baixa de Estoque cf. Relatorio de Saidas"/>
    <m/>
  </r>
  <r>
    <s v="Novembro"/>
    <d v="2023-11-16T00:00:00"/>
    <s v="Embu das Artes"/>
    <s v="SUPRIMENTOS MUSICAIS"/>
    <x v="25"/>
    <s v="Conserto, Manutenção e Aquisição de Acessórios e Suprimentos de Instrumentos Musicais"/>
    <s v="423016"/>
    <n v="-117.76"/>
    <s v="Baixa de Estoque cf. Relatorio de Saidas"/>
    <m/>
  </r>
  <r>
    <s v="Novembro"/>
    <d v="2023-11-16T00:00:00"/>
    <s v="Embu das Artes"/>
    <s v="SUPRIMENTOS MUSICAIS"/>
    <x v="25"/>
    <s v="Conserto, Manutenção e Aquisição de Acessórios e Suprimentos de Instrumentos Musicais"/>
    <s v="423016"/>
    <n v="-766.28"/>
    <s v="Baixa de Estoque cf. Relatorio de Saidas"/>
    <m/>
  </r>
  <r>
    <s v="Novembro"/>
    <d v="2023-11-16T00:00:00"/>
    <s v="Embu das Artes"/>
    <s v="SUPRIMENTOS MUSICAIS"/>
    <x v="25"/>
    <s v="Conserto, Manutenção e Aquisição de Acessórios e Suprimentos de Instrumentos Musicais"/>
    <s v="423016"/>
    <n v="-399.02"/>
    <s v="Baixa de Estoque cf. Relatorio de Saidas"/>
    <m/>
  </r>
  <r>
    <s v="Novembro"/>
    <d v="2023-11-16T00:00:00"/>
    <s v="Embu das Artes"/>
    <s v="SUPRIMENTOS MUSICAIS"/>
    <x v="25"/>
    <s v="Conserto, Manutenção e Aquisição de Acessórios e Suprimentos de Instrumentos Musicais"/>
    <s v="423016"/>
    <n v="-668.84"/>
    <s v="Baixa de Estoque cf. Relatorio de Saidas"/>
    <m/>
  </r>
  <r>
    <s v="Novembro"/>
    <d v="2023-11-16T00:00:00"/>
    <s v="Embu das Artes"/>
    <s v="SUPRIMENTOS MUSICAIS"/>
    <x v="25"/>
    <s v="Conserto, Manutenção e Aquisição de Acessórios e Suprimentos de Instrumentos Musicais"/>
    <s v="423016"/>
    <n v="-501.02"/>
    <s v="Baixa de Estoque cf. Relatorio de Saidas"/>
    <m/>
  </r>
  <r>
    <s v="Setembro"/>
    <d v="2023-09-28T00:00:00"/>
    <s v="Equipamentos E Suprimentos"/>
    <s v="SUPRIMENTOS MUSICAIS"/>
    <x v="25"/>
    <s v="Conserto, Manutenção e Aquisição de Acessórios e Suprimentos de Instrumentos Musicais"/>
    <n v="423016"/>
    <n v="-6.9"/>
    <s v="Baixa de Estoque cf. Relatorio de Saidas"/>
    <m/>
  </r>
  <r>
    <s v="Junho"/>
    <d v="2023-06-14T00:00:00"/>
    <s v="Espaço Aberto Jardim Miriam"/>
    <s v="SUPRIMENTOS MUSICAIS"/>
    <x v="25"/>
    <s v="Conserto, Manutenção e Aquisição de Acessórios e Suprimentos de Instrumentos Musicais"/>
    <n v="423016"/>
    <n v="-218.51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771.6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414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40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17.92000000000000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450.64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840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807.18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450.86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556.69000000000005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99.64999999999998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09.99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34.4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94.11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34.0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740.1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535.79999999999995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86.56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556.69000000000005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450.86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99.0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09.99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99.64999999999998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32.7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97.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34.4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94.11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34.0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493.4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535.79999999999995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25.3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46.7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86.56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67.89999999999998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192.9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07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40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17.920000000000002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2021.94"/>
    <s v="Baixa de Estoque cf. Relatorio de Saidas"/>
    <m/>
  </r>
  <r>
    <s v="Março"/>
    <d v="2023-03-03T00:00:00"/>
    <s v="GRUPOS INFANTIS/JUVENIS"/>
    <s v="SUPRIMENTOS MUSICAIS"/>
    <x v="3"/>
    <s v="Grupos Artístico-pedagógicos"/>
    <n v="423016"/>
    <n v="-35.85"/>
    <s v="Baixa de Estoque cf. Relatorio de Saidas"/>
    <m/>
  </r>
  <r>
    <s v="Março"/>
    <d v="2023-03-10T00:00:00"/>
    <s v="GRUPOS INFANTIS/JUVENIS"/>
    <s v="SUPRIMENTOS MUSICAIS"/>
    <x v="3"/>
    <s v="Grupos Artístico-pedagógicos"/>
    <n v="423016"/>
    <n v="-151.19"/>
    <s v="Baixa de Estoque cf. Relatorio de Saidas"/>
    <m/>
  </r>
  <r>
    <s v="Março"/>
    <d v="2023-03-10T00:00:00"/>
    <s v="GRUPOS INFANTIS/JUVENIS"/>
    <s v="SUPRIMENTOS MUSICAIS"/>
    <x v="3"/>
    <s v="Grupos Artístico-pedagógicos"/>
    <n v="423016"/>
    <n v="-840"/>
    <s v="Baixa de Estoque cf. Relatorio de Saidas"/>
    <m/>
  </r>
  <r>
    <s v="Março"/>
    <d v="2023-03-10T00:00:00"/>
    <s v="GRUPOS INFANTIS/JUVENIS"/>
    <s v="SUPRIMENTOS MUSICAIS"/>
    <x v="3"/>
    <s v="Grupos Artístico-pedagógicos"/>
    <n v="423016"/>
    <n v="-807.18"/>
    <s v="Baixa de Estoque cf. Relatorio de Saidas"/>
    <m/>
  </r>
  <r>
    <s v="Março"/>
    <d v="2023-03-10T00:00:00"/>
    <s v="GRUPOS INFANTIS/JUVENIS"/>
    <s v="SUPRIMENTOS MUSICAIS"/>
    <x v="3"/>
    <s v="Grupos Artístico-pedagógicos"/>
    <n v="423016"/>
    <n v="-150.41"/>
    <s v="Baixa de Estoque cf. Relatorio de Saidas"/>
    <m/>
  </r>
  <r>
    <s v="Março"/>
    <d v="2023-03-13T00:00:00"/>
    <s v="GRUPOS INFANTIS/JUVENIS"/>
    <s v="SUPRIMENTOS MUSICAIS"/>
    <x v="25"/>
    <s v="Conserto, Manutenção e Aquisição de Acessórios e Suprimentos de Instrumentos Musicais"/>
    <n v="423016"/>
    <n v="-895.44"/>
    <s v="Baixa de Estoque cf. Relatorio de Saidas"/>
    <m/>
  </r>
  <r>
    <s v="Maio"/>
    <d v="2023-05-11T00:00:00"/>
    <s v="GRUPOS INFANTIS/JUVENIS"/>
    <s v="SUPRIMENTOS MUSICAIS"/>
    <x v="25"/>
    <s v="Conserto, Manutenção e Aquisição de Acessórios e Suprimentos de Instrumentos Musicais"/>
    <n v="423016"/>
    <n v="-1790.87"/>
    <s v="Baixa de Estoque cf. Relatorio de Saidas"/>
    <m/>
  </r>
  <r>
    <s v="Maio"/>
    <d v="2023-05-11T00:00:00"/>
    <s v="GRUPOS INFANTIS/JUVENIS"/>
    <s v="SUPRIMENTOS MUSICAIS"/>
    <x v="25"/>
    <s v="Conserto, Manutenção e Aquisição de Acessórios e Suprimentos de Instrumentos Musicais"/>
    <n v="423016"/>
    <n v="-377"/>
    <s v="Baixa de Estoque cf. Relatorio de Saidas"/>
    <m/>
  </r>
  <r>
    <s v="Fevereiro"/>
    <d v="2023-02-17T00:00:00"/>
    <s v="Inácio Monteiro"/>
    <s v="SUPRIMENTOS MUSICAIS"/>
    <x v="25"/>
    <s v="Conserto, Manutenção e Aquisição de Acessórios e Suprimentos de Instrumentos Musicais"/>
    <n v="423016"/>
    <n v="-431.3"/>
    <s v="Baixa de Estoque cf. Relatorio de Saidas"/>
    <m/>
  </r>
  <r>
    <s v="Março"/>
    <d v="2023-03-13T00:00:00"/>
    <s v="Inácio Monteiro"/>
    <s v="SUPRIMENTOS MUSICAIS"/>
    <x v="25"/>
    <s v="Conserto, Manutenção e Aquisição de Acessórios e Suprimentos de Instrumentos Musicais"/>
    <n v="423016"/>
    <n v="-420"/>
    <s v="Baixa de Estoque cf. Relatorio de Saidas"/>
    <m/>
  </r>
  <r>
    <s v="Março"/>
    <d v="2023-03-13T00:00:00"/>
    <s v="Inácio Monteiro"/>
    <s v="SUPRIMENTOS MUSICAIS"/>
    <x v="25"/>
    <s v="Conserto, Manutenção e Aquisição de Acessórios e Suprimentos de Instrumentos Musicais"/>
    <n v="423016"/>
    <n v="-403.59"/>
    <s v="Baixa de Estoque cf. Relatorio de Saidas"/>
    <m/>
  </r>
  <r>
    <s v="Março"/>
    <d v="2023-03-13T00:00:00"/>
    <s v="Inácio Monteiro"/>
    <s v="SUPRIMENTOS MUSICAIS"/>
    <x v="25"/>
    <s v="Conserto, Manutenção e Aquisição de Acessórios e Suprimentos de Instrumentos Musicais"/>
    <n v="423016"/>
    <n v="-86.85"/>
    <s v="Baixa de Estoque cf. Relatorio de Saidas"/>
    <m/>
  </r>
  <r>
    <s v="Março"/>
    <d v="2023-03-13T00:00:00"/>
    <s v="Inácio Monteiro"/>
    <s v="SUPRIMENTOS MUSICAIS"/>
    <x v="25"/>
    <s v="Conserto, Manutenção e Aquisição de Acessórios e Suprimentos de Instrumentos Musicais"/>
    <n v="423016"/>
    <n v="-75.2"/>
    <s v="Baixa de Estoque cf. Relatorio de Saidas"/>
    <m/>
  </r>
  <r>
    <s v="Abril"/>
    <d v="2023-04-17T00:00:00"/>
    <s v="Inácio Monteiro"/>
    <s v="SUPRIMENTOS MUSICAIS"/>
    <x v="25"/>
    <s v="Conserto, Manutenção e Aquisição de Acessórios e Suprimentos de Instrumentos Musicais"/>
    <n v="423016"/>
    <n v="-650.6"/>
    <s v="Baixa de Estoque cf. Relatorio de Saidas"/>
    <m/>
  </r>
  <r>
    <s v="Abril"/>
    <d v="2023-04-17T00:00:00"/>
    <s v="Inácio Monteiro"/>
    <s v="SUPRIMENTOS MUSICAIS"/>
    <x v="25"/>
    <s v="Conserto, Manutenção e Aquisição de Acessórios e Suprimentos de Instrumentos Musicais"/>
    <n v="423016"/>
    <n v="-226.5"/>
    <s v="Baixa de Estoque cf. Relatorio de Saidas"/>
    <m/>
  </r>
  <r>
    <s v="Abril"/>
    <d v="2023-04-19T00:00:00"/>
    <s v="Inácio Monteiro"/>
    <s v="SUPRIMENTOS MUSICAIS"/>
    <x v="25"/>
    <s v="Conserto, Manutenção e Aquisição de Acessórios e Suprimentos de Instrumentos Musicais"/>
    <n v="423016"/>
    <n v="-334.02"/>
    <s v="Baixa de Estoque cf. Relatorio de Saidas"/>
    <m/>
  </r>
  <r>
    <s v="Outubro"/>
    <d v="2023-10-31T00:00:00"/>
    <s v="Inácio Monteiro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Março"/>
    <d v="2023-03-09T00:00:00"/>
    <s v="Jambeiro"/>
    <s v="SUPRIMENTOS MUSICAIS"/>
    <x v="25"/>
    <s v="Conserto, Manutenção e Aquisição de Acessórios e Suprimentos de Instrumentos Musicais"/>
    <n v="423016"/>
    <n v="-964.5"/>
    <s v="Baixa de Estoque cf. Relatorio de Saidas"/>
    <m/>
  </r>
  <r>
    <s v="Março"/>
    <d v="2023-03-09T00:00:00"/>
    <s v="Jambeiro"/>
    <s v="SUPRIMENTOS MUSICAIS"/>
    <x v="25"/>
    <s v="Conserto, Manutenção e Aquisição de Acessórios e Suprimentos de Instrumentos Musicais"/>
    <n v="423016"/>
    <n v="-75.7"/>
    <s v="Baixa de Estoque cf. Relatorio de Saidas"/>
    <m/>
  </r>
  <r>
    <s v="Março"/>
    <d v="2023-03-17T00:00:00"/>
    <s v="Jambeiro"/>
    <s v="SUPRIMENTOS MUSICAIS"/>
    <x v="25"/>
    <s v="Conserto, Manutenção e Aquisição de Acessórios e Suprimentos de Instrumentos Musicais"/>
    <n v="423016"/>
    <n v="-715.01"/>
    <s v="Baixa de Estoque cf. Relatorio de Saidas"/>
    <m/>
  </r>
  <r>
    <s v="Maio"/>
    <d v="2023-05-05T00:00:00"/>
    <s v="Jambeiro"/>
    <s v="SUPRIMENTOS MUSICAIS"/>
    <x v="25"/>
    <s v="Conserto, Manutenção e Aquisição de Acessórios e Suprimentos de Instrumentos Musicais"/>
    <n v="423016"/>
    <n v="-600.61"/>
    <s v="Baixa de Estoque cf. Relatorio de Saidas"/>
    <m/>
  </r>
  <r>
    <s v="Maio"/>
    <d v="2023-05-05T00:00:00"/>
    <s v="Jambeiro"/>
    <s v="SUPRIMENTOS MUSICAIS"/>
    <x v="25"/>
    <s v="Conserto, Manutenção e Aquisição de Acessórios e Suprimentos de Instrumentos Musicais"/>
    <n v="423016"/>
    <n v="-605.24"/>
    <s v="Baixa de Estoque cf. Relatorio de Saidas"/>
    <m/>
  </r>
  <r>
    <s v="Maio"/>
    <d v="2023-05-05T00:00:00"/>
    <s v="Jambeiro"/>
    <s v="SUPRIMENTOS MUSICAIS"/>
    <x v="25"/>
    <s v="Conserto, Manutenção e Aquisição de Acessórios e Suprimentos de Instrumentos Musicais"/>
    <n v="423016"/>
    <n v="-84.36"/>
    <s v="Baixa de Estoque cf. Relatorio de Saidas"/>
    <m/>
  </r>
  <r>
    <s v="Maio"/>
    <d v="2023-05-05T00:00:00"/>
    <s v="Jambeiro"/>
    <s v="SUPRIMENTOS MUSICAIS"/>
    <x v="25"/>
    <s v="Conserto, Manutenção e Aquisição de Acessórios e Suprimentos de Instrumentos Musicais"/>
    <n v="423016"/>
    <n v="-1301.2"/>
    <s v="Baixa de Estoque cf. Relatorio de Saidas"/>
    <m/>
  </r>
  <r>
    <s v="Julho"/>
    <d v="2023-07-10T00:00:00"/>
    <s v="Jambeiro"/>
    <s v="SUPRIMENTOS MUSICAIS"/>
    <x v="25"/>
    <s v="Conserto, Manutenção e Aquisição de Acessórios e Suprimentos de Instrumentos Musicais"/>
    <n v="423016"/>
    <n v="-225.62"/>
    <s v="Baixa de Estoque cf. Relatorio de Saidas"/>
    <m/>
  </r>
  <r>
    <s v="Outubro"/>
    <d v="2023-10-02T00:00:00"/>
    <s v="Jambeiro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Outubro"/>
    <d v="2023-10-02T00:00:00"/>
    <s v="Jambeiro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Outubro"/>
    <d v="2023-10-24T00:00:00"/>
    <s v="Jambeiro"/>
    <s v="SUPRIMENTOS MUSICAIS"/>
    <x v="25"/>
    <s v="Conserto, Manutenção e Aquisição de Acessórios e Suprimentos de Instrumentos Musicais"/>
    <n v="423016"/>
    <n v="-110"/>
    <s v="Baixa de Estoque cf. Relatorio de Saidas"/>
    <m/>
  </r>
  <r>
    <s v="Outubro"/>
    <d v="2023-10-24T00:00:00"/>
    <s v="Jambeiro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26T00:00:00"/>
    <s v="Jambeiro"/>
    <s v="SUPRIMENTOS MUSICAIS"/>
    <x v="25"/>
    <s v="Conserto, Manutenção e Aquisição de Acessórios e Suprimentos de Instrumentos Musicais"/>
    <n v="423016"/>
    <n v="-1768"/>
    <s v="Baixa de Estoque cf. Relatorio de Saidas"/>
    <m/>
  </r>
  <r>
    <s v="Outubro"/>
    <d v="2023-10-30T00:00:00"/>
    <s v="Jambeiro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Outubro"/>
    <d v="2023-10-30T00:00:00"/>
    <s v="Jambeiro"/>
    <s v="SUPRIMENTOS MUSICAIS"/>
    <x v="25"/>
    <s v="Conserto, Manutenção e Aquisição de Acessórios e Suprimentos de Instrumentos Musicais"/>
    <n v="423016"/>
    <n v="-218"/>
    <s v="Baixa de Estoque cf. Relatorio de Saidas"/>
    <m/>
  </r>
  <r>
    <s v="Novembro"/>
    <d v="2023-11-08T00:00:00"/>
    <s v="Jambeiro"/>
    <s v="SUPRIMENTOS MUSICAIS"/>
    <x v="25"/>
    <s v="Conserto, Manutenção e Aquisição de Acessórios e Suprimentos de Instrumentos Musicais"/>
    <s v="423016"/>
    <n v="-206.9"/>
    <s v="Baixa de Estoque cf. Relatorio de Saidas"/>
    <m/>
  </r>
  <r>
    <s v="Novembro"/>
    <d v="2023-11-16T00:00:00"/>
    <s v="Jambeiro"/>
    <s v="SUPRIMENTOS MUSICAIS"/>
    <x v="25"/>
    <s v="Conserto, Manutenção e Aquisição de Acessórios e Suprimentos de Instrumentos Musicais"/>
    <s v="423016"/>
    <n v="-55.35"/>
    <s v="Baixa de Estoque cf. Relatorio de Saidas"/>
    <m/>
  </r>
  <r>
    <s v="Dezembro"/>
    <d v="2023-12-11T00:00:00"/>
    <s v="Jambeiro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Dezembro"/>
    <d v="2023-12-11T00:00:00"/>
    <s v="Jambeiro"/>
    <s v="SUPRIMENTOS MUSICAIS"/>
    <x v="25"/>
    <s v="Conserto, Manutenção e Aquisição de Acessórios e Suprimentos de Instrumentos Musicais"/>
    <s v="423016"/>
    <n v="-124.6"/>
    <s v="Baixa de Estoque cf. Relatorio de Saidas"/>
    <m/>
  </r>
  <r>
    <s v="Novembro"/>
    <d v="2023-11-13T00:00:00"/>
    <s v="Jardim Paulistano"/>
    <s v="SUPRIMENTOS MUSICAIS"/>
    <x v="25"/>
    <s v="Conserto, Manutenção e Aquisição de Acessórios e Suprimentos de Instrumentos Musicais"/>
    <s v="423016"/>
    <n v="-224.82"/>
    <s v="Baixa de Estoque cf. Relatorio de Saidas"/>
    <m/>
  </r>
  <r>
    <s v="Fevereiro"/>
    <d v="2023-02-17T00:00:00"/>
    <s v="Júlio Prestes"/>
    <s v="SUPRIMENTOS MUSICAIS"/>
    <x v="25"/>
    <s v="Conserto, Manutenção e Aquisição de Acessórios e Suprimentos de Instrumentos Musicais"/>
    <n v="423016"/>
    <n v="-420"/>
    <s v="Baixa de Estoque cf. Relatorio de Saidas"/>
    <m/>
  </r>
  <r>
    <s v="Fevereiro"/>
    <d v="2023-02-17T00:00:00"/>
    <s v="Júlio Prestes"/>
    <s v="SUPRIMENTOS MUSICAIS"/>
    <x v="25"/>
    <s v="Conserto, Manutenção e Aquisição de Acessórios e Suprimentos de Instrumentos Musicais"/>
    <n v="423016"/>
    <n v="-245.88"/>
    <s v="Baixa de Estoque cf. Relatorio de Saidas"/>
    <m/>
  </r>
  <r>
    <s v="Março"/>
    <d v="2023-03-01T00:00:00"/>
    <s v="Júlio Prestes"/>
    <s v="SUPRIMENTOS MUSICAIS"/>
    <x v="25"/>
    <s v="Conserto, Manutenção e Aquisição de Acessórios e Suprimentos de Instrumentos Musicais"/>
    <n v="423016"/>
    <n v="-420"/>
    <s v="Baixa de Estoque cf. Relatorio de Saidas"/>
    <m/>
  </r>
  <r>
    <s v="Março"/>
    <d v="2023-03-01T00:00:00"/>
    <s v="Júlio Prestes"/>
    <s v="SUPRIMENTOS MUSICAIS"/>
    <x v="25"/>
    <s v="Conserto, Manutenção e Aquisição de Acessórios e Suprimentos de Instrumentos Musicais"/>
    <n v="423016"/>
    <n v="-491.77"/>
    <s v="Baixa de Estoque cf. Relatorio de Saidas"/>
    <m/>
  </r>
  <r>
    <s v="Março"/>
    <d v="2023-03-01T00:00:00"/>
    <s v="Júlio Prestes"/>
    <s v="SUPRIMENTOS MUSICAIS"/>
    <x v="25"/>
    <s v="Conserto, Manutenção e Aquisição de Acessórios e Suprimentos de Instrumentos Musicais"/>
    <n v="423016"/>
    <n v="-561"/>
    <s v="Baixa de Estoque cf. Relatorio de Saidas"/>
    <m/>
  </r>
  <r>
    <s v="Março"/>
    <d v="2023-03-01T00:00:00"/>
    <s v="Júlio Prestes"/>
    <s v="SUPRIMENTOS MUSICAIS"/>
    <x v="25"/>
    <s v="Conserto, Manutenção e Aquisição de Acessórios e Suprimentos de Instrumentos Musicais"/>
    <n v="423016"/>
    <n v="-394.33"/>
    <s v="Baixa de Estoque cf. Relatorio de Saidas"/>
    <m/>
  </r>
  <r>
    <s v="Março"/>
    <d v="2023-03-08T00:00:00"/>
    <s v="Júlio Prestes"/>
    <s v="SUPRIMENTOS MUSICAIS"/>
    <x v="25"/>
    <s v="Conserto, Manutenção e Aquisição de Acessórios e Suprimentos de Instrumentos Musicais"/>
    <n v="423016"/>
    <n v="-126.55"/>
    <s v="Baixa de Estoque cf. Relatorio de Saidas"/>
    <m/>
  </r>
  <r>
    <s v="Março"/>
    <d v="2023-03-08T00:00:00"/>
    <s v="Júlio Prestes"/>
    <s v="SUPRIMENTOS MUSICAIS"/>
    <x v="25"/>
    <s v="Conserto, Manutenção e Aquisição de Acessórios e Suprimentos de Instrumentos Musicais"/>
    <n v="423016"/>
    <n v="-493.4"/>
    <s v="Baixa de Estoque cf. Relatorio de Saidas"/>
    <m/>
  </r>
  <r>
    <s v="Março"/>
    <d v="2023-03-08T00:00:00"/>
    <s v="Júlio Prestes"/>
    <s v="SUPRIMENTOS MUSICAIS"/>
    <x v="25"/>
    <s v="Conserto, Manutenção e Aquisição de Acessórios e Suprimentos de Instrumentos Musicais"/>
    <n v="423016"/>
    <n v="-803.7"/>
    <s v="Baixa de Estoque cf. Relatorio de Saidas"/>
    <m/>
  </r>
  <r>
    <s v="Março"/>
    <d v="2023-03-08T00:00:00"/>
    <s v="Júlio Prestes"/>
    <s v="SUPRIMENTOS MUSICAIS"/>
    <x v="25"/>
    <s v="Conserto, Manutenção e Aquisição de Acessórios e Suprimentos de Instrumentos Musicais"/>
    <n v="423016"/>
    <n v="-353.73"/>
    <s v="Baixa de Estoque cf. Relatorio de Saidas"/>
    <m/>
  </r>
  <r>
    <s v="Março"/>
    <d v="2023-03-08T00:00:00"/>
    <s v="Júlio Prestes"/>
    <s v="SUPRIMENTOS MUSICAIS"/>
    <x v="25"/>
    <s v="Conserto, Manutenção e Aquisição de Acessórios e Suprimentos de Instrumentos Musicais"/>
    <n v="423016"/>
    <n v="-573.12"/>
    <s v="Baixa de Estoque cf. Relatorio de Saidas"/>
    <m/>
  </r>
  <r>
    <s v="Março"/>
    <d v="2023-03-09T00:00:00"/>
    <s v="Júlio Prestes"/>
    <s v="SUPRIMENTOS MUSICAIS"/>
    <x v="25"/>
    <s v="Conserto, Manutenção e Aquisição de Acessórios e Suprimentos de Instrumentos Musicais"/>
    <n v="423016"/>
    <n v="-421.13"/>
    <s v="Baixa de Estoque cf. Relatorio de Saidas"/>
    <m/>
  </r>
  <r>
    <s v="Março"/>
    <d v="2023-03-13T00:00:00"/>
    <s v="Júlio Prestes"/>
    <s v="SUPRIMENTOS MUSICAIS"/>
    <x v="25"/>
    <s v="Conserto, Manutenção e Aquisição de Acessórios e Suprimentos de Instrumentos Musicais"/>
    <n v="423016"/>
    <n v="-487.95"/>
    <s v="Baixa de Estoque cf. Relatorio de Saidas"/>
    <m/>
  </r>
  <r>
    <s v="Março"/>
    <d v="2023-03-13T00:00:00"/>
    <s v="Júlio Prestes"/>
    <s v="SUPRIMENTOS MUSICAIS"/>
    <x v="25"/>
    <s v="Conserto, Manutenção e Aquisição de Acessórios e Suprimentos de Instrumentos Musicais"/>
    <n v="423016"/>
    <n v="-327.76"/>
    <s v="Baixa de Estoque cf. Relatorio de Saidas"/>
    <m/>
  </r>
  <r>
    <s v="Março"/>
    <d v="2023-03-30T00:00:00"/>
    <s v="Júlio Prestes"/>
    <s v="SUPRIMENTOS MUSICAIS"/>
    <x v="25"/>
    <s v="Conserto, Manutenção e Aquisição de Acessórios e Suprimentos de Instrumentos Musicais"/>
    <n v="423016"/>
    <n v="-325.3"/>
    <s v="Baixa de Estoque cf. Relatorio de Saidas"/>
    <m/>
  </r>
  <r>
    <s v="Março"/>
    <d v="2023-03-30T00:00:00"/>
    <s v="Júlio Prestes"/>
    <s v="SUPRIMENTOS MUSICAIS"/>
    <x v="25"/>
    <s v="Conserto, Manutenção e Aquisição de Acessórios e Suprimentos de Instrumentos Musicais"/>
    <n v="423016"/>
    <n v="-487.95"/>
    <s v="Baixa de Estoque cf. Relatorio de Saidas"/>
    <m/>
  </r>
  <r>
    <s v="Abril"/>
    <d v="2023-04-17T00:00:00"/>
    <s v="Júlio Prestes"/>
    <s v="SUPRIMENTOS MUSICAIS"/>
    <x v="25"/>
    <s v="Conserto, Manutenção e Aquisição de Acessórios e Suprimentos de Instrumentos Musicais"/>
    <n v="423016"/>
    <n v="-153.63999999999999"/>
    <s v="Baixa de Estoque cf. Relatorio de Saidas"/>
    <m/>
  </r>
  <r>
    <s v="Abril"/>
    <d v="2023-04-17T00:00:00"/>
    <s v="Júlio Prestes"/>
    <s v="SUPRIMENTOS MUSICAIS"/>
    <x v="25"/>
    <s v="Conserto, Manutenção e Aquisição de Acessórios e Suprimentos de Instrumentos Musicais"/>
    <n v="423016"/>
    <n v="-188.99"/>
    <s v="Baixa de Estoque cf. Relatorio de Saidas"/>
    <m/>
  </r>
  <r>
    <s v="Abril"/>
    <d v="2023-04-17T00:00:00"/>
    <s v="Júlio Prestes"/>
    <s v="SUPRIMENTOS MUSICAIS"/>
    <x v="25"/>
    <s v="Conserto, Manutenção e Aquisição de Acessórios e Suprimentos de Instrumentos Musicais"/>
    <n v="423016"/>
    <n v="-63.08"/>
    <s v="Baixa de Estoque cf. Relatorio de Saidas"/>
    <m/>
  </r>
  <r>
    <s v="Abril"/>
    <d v="2023-04-17T00:00:00"/>
    <s v="Júlio Prestes"/>
    <s v="SUPRIMENTOS MUSICAIS"/>
    <x v="25"/>
    <s v="Conserto, Manutenção e Aquisição de Acessórios e Suprimentos de Instrumentos Musicais"/>
    <n v="423016"/>
    <n v="-25.5"/>
    <s v="Baixa de Estoque cf. Relatorio de Saidas"/>
    <m/>
  </r>
  <r>
    <s v="Abril"/>
    <d v="2023-04-17T00:00:00"/>
    <s v="Júlio Prestes"/>
    <s v="SUPRIMENTOS MUSICAIS"/>
    <x v="25"/>
    <s v="Conserto, Manutenção e Aquisição de Acessórios e Suprimentos de Instrumentos Musicais"/>
    <n v="423016"/>
    <n v="-20.399999999999999"/>
    <s v="Baixa de Estoque cf. Relatorio de Saidas"/>
    <m/>
  </r>
  <r>
    <s v="Abril"/>
    <d v="2023-04-24T00:00:00"/>
    <s v="Júlio Prestes"/>
    <s v="SUPRIMENTOS MUSICAIS"/>
    <x v="25"/>
    <s v="Conserto, Manutenção e Aquisição de Acessórios e Suprimentos de Instrumentos Musicais"/>
    <n v="423016"/>
    <n v="-480"/>
    <s v="Baixa de Estoque cf. Relatorio de Saidas"/>
    <m/>
  </r>
  <r>
    <s v="Abril"/>
    <d v="2023-04-24T00:00:00"/>
    <s v="Júlio Prestes"/>
    <s v="SUPRIMENTOS MUSICAIS"/>
    <x v="25"/>
    <s v="Conserto, Manutenção e Aquisição de Acessórios e Suprimentos de Instrumentos Musicais"/>
    <n v="423016"/>
    <n v="-42.55"/>
    <s v="Baixa de Estoque cf. Relatorio de Saidas"/>
    <m/>
  </r>
  <r>
    <s v="Abril"/>
    <d v="2023-04-24T00:00:00"/>
    <s v="Júlio Prestes"/>
    <s v="SUPRIMENTOS MUSICAIS"/>
    <x v="25"/>
    <s v="Conserto, Manutenção e Aquisição de Acessórios e Suprimentos de Instrumentos Musicais"/>
    <n v="423016"/>
    <n v="-436.59"/>
    <s v="Baixa de Estoque cf. Relatorio de Saidas"/>
    <m/>
  </r>
  <r>
    <s v="Abril"/>
    <d v="2023-04-24T00:00:00"/>
    <s v="Júlio Prestes"/>
    <s v="SUPRIMENTOS MUSICAIS"/>
    <x v="25"/>
    <s v="Conserto, Manutenção e Aquisição de Acessórios e Suprimentos de Instrumentos Musicais"/>
    <n v="423016"/>
    <n v="-434.12"/>
    <s v="Baixa de Estoque cf. Relatorio de Saidas"/>
    <m/>
  </r>
  <r>
    <s v="Abril"/>
    <d v="2023-04-26T00:00:00"/>
    <s v="Júlio Prestes"/>
    <s v="SUPRIMENTOS MUSICAIS"/>
    <x v="25"/>
    <s v="Conserto, Manutenção e Aquisição de Acessórios e Suprimentos de Instrumentos Musicais"/>
    <n v="423016"/>
    <n v="-286.56"/>
    <s v="Baixa de Estoque cf. Relatorio de Saidas"/>
    <m/>
  </r>
  <r>
    <s v="Abril"/>
    <d v="2023-04-26T00:00:00"/>
    <s v="Júlio Prestes"/>
    <s v="SUPRIMENTOS MUSICAIS"/>
    <x v="25"/>
    <s v="Conserto, Manutenção e Aquisição de Acessórios e Suprimentos de Instrumentos Musicais"/>
    <n v="423016"/>
    <n v="-176.87"/>
    <s v="Baixa de Estoque cf. Relatorio de Saidas"/>
    <m/>
  </r>
  <r>
    <s v="Abril"/>
    <d v="2023-04-26T00:00:00"/>
    <s v="Júlio Prestes"/>
    <s v="SUPRIMENTOS MUSICAIS"/>
    <x v="25"/>
    <s v="Conserto, Manutenção e Aquisição de Acessórios e Suprimentos de Instrumentos Musicais"/>
    <n v="423016"/>
    <n v="-267.89999999999998"/>
    <s v="Baixa de Estoque cf. Relatorio de Saidas"/>
    <m/>
  </r>
  <r>
    <s v="Junho"/>
    <d v="2023-06-12T00:00:00"/>
    <s v="Júlio Prestes"/>
    <s v="SUPRIMENTOS MUSICAIS"/>
    <x v="25"/>
    <s v="Conserto, Manutenção e Aquisição de Acessórios e Suprimentos de Instrumentos Musicais"/>
    <n v="423016"/>
    <n v="-452.39"/>
    <s v="Baixa de Estoque cf. Relatorio de Saidas"/>
    <m/>
  </r>
  <r>
    <s v="Junho"/>
    <d v="2023-06-13T00:00:00"/>
    <s v="Júlio Prestes"/>
    <s v="SUPRIMENTOS MUSICAIS"/>
    <x v="25"/>
    <s v="Conserto, Manutenção e Aquisição de Acessórios e Suprimentos de Instrumentos Musicais"/>
    <n v="423016"/>
    <n v="-218.69"/>
    <s v="Baixa de Estoque cf. Relatorio de Saidas"/>
    <m/>
  </r>
  <r>
    <s v="Junho"/>
    <d v="2023-06-13T00:00:00"/>
    <s v="Júlio Prestes"/>
    <s v="SUPRIMENTOS MUSICAIS"/>
    <x v="25"/>
    <s v="Conserto, Manutenção e Aquisição de Acessórios e Suprimentos de Instrumentos Musicais"/>
    <n v="423016"/>
    <n v="-477.51"/>
    <s v="Baixa de Estoque cf. Relatorio de Saidas"/>
    <m/>
  </r>
  <r>
    <s v="Junho"/>
    <d v="2023-06-13T00:00:00"/>
    <s v="Júlio Prestes"/>
    <s v="SUPRIMENTOS MUSICAIS"/>
    <x v="25"/>
    <s v="Conserto, Manutenção e Aquisição de Acessórios e Suprimentos de Instrumentos Musicais"/>
    <n v="423016"/>
    <n v="-40.81"/>
    <s v="Baixa de Estoque cf. Relatorio de Saidas"/>
    <m/>
  </r>
  <r>
    <s v="Julho"/>
    <d v="2023-07-10T00:00:00"/>
    <s v="Júlio Prestes"/>
    <s v="SUPRIMENTOS MUSICAIS"/>
    <x v="25"/>
    <s v="Conserto, Manutenção e Aquisição de Acessórios e Suprimentos de Instrumentos Musicais"/>
    <n v="423016"/>
    <n v="-159.57"/>
    <s v="Baixa de Estoque cf. Relatorio de Saidas"/>
    <m/>
  </r>
  <r>
    <s v="Agosto"/>
    <d v="2023-08-15T00:00:00"/>
    <s v="Júlio Prestes"/>
    <s v="SUPRIMENTOS MUSICAIS"/>
    <x v="25"/>
    <s v="Conserto, Manutenção e Aquisição de Acessórios e Suprimentos de Instrumentos Musicais"/>
    <n v="423016"/>
    <n v="-147.59"/>
    <s v="Baixa de Estoque cf. Relatorio de Saidas"/>
    <m/>
  </r>
  <r>
    <s v="Agosto"/>
    <d v="2023-08-16T00:00:00"/>
    <s v="Júlio Prestes"/>
    <s v="SUPRIMENTOS MUSICAIS"/>
    <x v="25"/>
    <s v="Conserto, Manutenção e Aquisição de Acessórios e Suprimentos de Instrumentos Musicais"/>
    <n v="423016"/>
    <n v="-59.58"/>
    <s v="Baixa de Estoque cf. Relatorio de Saidas"/>
    <m/>
  </r>
  <r>
    <s v="Agosto"/>
    <d v="2023-08-16T00:00:00"/>
    <s v="Júlio Prestes"/>
    <s v="SUPRIMENTOS MUSICAIS"/>
    <x v="25"/>
    <s v="Conserto, Manutenção e Aquisição de Acessórios e Suprimentos de Instrumentos Musicais"/>
    <n v="423016"/>
    <n v="-61.21"/>
    <s v="Baixa de Estoque cf. Relatorio de Saidas"/>
    <m/>
  </r>
  <r>
    <s v="Agosto"/>
    <d v="2023-08-16T00:00:00"/>
    <s v="Júlio Prestes"/>
    <s v="SUPRIMENTOS MUSICAIS"/>
    <x v="25"/>
    <s v="Conserto, Manutenção e Aquisição de Acessórios e Suprimentos de Instrumentos Musicais"/>
    <n v="423016"/>
    <n v="-64.38"/>
    <s v="Baixa de Estoque cf. Relatorio de Saidas"/>
    <m/>
  </r>
  <r>
    <s v="Agosto"/>
    <d v="2023-08-16T00:00:00"/>
    <s v="Júlio Prestes"/>
    <s v="SUPRIMENTOS MUSICAIS"/>
    <x v="25"/>
    <s v="Conserto, Manutenção e Aquisição de Acessórios e Suprimentos de Instrumentos Musicais"/>
    <n v="423016"/>
    <n v="-48.08"/>
    <s v="Baixa de Estoque cf. Relatorio de Saidas"/>
    <m/>
  </r>
  <r>
    <s v="Agosto"/>
    <d v="2023-08-16T00:00:00"/>
    <s v="Júlio Prestes"/>
    <s v="SUPRIMENTOS MUSICAIS"/>
    <x v="25"/>
    <s v="Conserto, Manutenção e Aquisição de Acessórios e Suprimentos de Instrumentos Musicais"/>
    <n v="423016"/>
    <n v="-25.5"/>
    <s v="Baixa de Estoque cf. Relatorio de Saidas"/>
    <m/>
  </r>
  <r>
    <s v="Agosto"/>
    <d v="2023-08-23T00:00:00"/>
    <s v="Júlio Prestes"/>
    <s v="SUPRIMENTOS MUSICAIS"/>
    <x v="25"/>
    <s v="Conserto, Manutenção e Aquisição de Acessórios e Suprimentos de Instrumentos Musicais"/>
    <n v="423016"/>
    <n v="-224.9"/>
    <s v="Baixa de Estoque cf. Relatorio de Saidas"/>
    <m/>
  </r>
  <r>
    <s v="Setembro"/>
    <d v="2023-09-04T00:00:00"/>
    <s v="Júlio Prestes"/>
    <s v="SUPRIMENTOS MUSICAIS"/>
    <x v="25"/>
    <s v="Conserto, Manutenção e Aquisição de Acessórios e Suprimentos de Instrumentos Musicais"/>
    <n v="423016"/>
    <n v="-650.6"/>
    <s v="Baixa de Estoque cf. Relatorio de Saidas"/>
    <m/>
  </r>
  <r>
    <s v="Setembro"/>
    <d v="2023-09-04T00:00:00"/>
    <s v="Júlio Prestes"/>
    <s v="SUPRIMENTOS MUSICAIS"/>
    <x v="25"/>
    <s v="Conserto, Manutenção e Aquisição de Acessórios e Suprimentos de Instrumentos Musicais"/>
    <n v="423016"/>
    <n v="-75.599999999999994"/>
    <s v="Baixa de Estoque cf. Relatorio de Saidas"/>
    <m/>
  </r>
  <r>
    <s v="Setembro"/>
    <d v="2023-09-04T00:00:00"/>
    <s v="Júlio Prestes"/>
    <s v="SUPRIMENTOS MUSICAIS"/>
    <x v="25"/>
    <s v="Conserto, Manutenção e Aquisição de Acessórios e Suprimentos de Instrumentos Musicais"/>
    <n v="423016"/>
    <n v="-795.86"/>
    <s v="Baixa de Estoque cf. Relatorio de Saidas"/>
    <m/>
  </r>
  <r>
    <s v="Setembro"/>
    <d v="2023-09-04T00:00:00"/>
    <s v="Júlio Prestes"/>
    <s v="SUPRIMENTOS MUSICAIS"/>
    <x v="25"/>
    <s v="Conserto, Manutenção e Aquisição de Acessórios e Suprimentos de Instrumentos Musicais"/>
    <n v="423016"/>
    <n v="-262.43"/>
    <s v="Baixa de Estoque cf. Relatorio de Saidas"/>
    <m/>
  </r>
  <r>
    <s v="Setembro"/>
    <d v="2023-09-04T00:00:00"/>
    <s v="Júlio Prestes"/>
    <s v="SUPRIMENTOS MUSICAIS"/>
    <x v="25"/>
    <s v="Conserto, Manutenção e Aquisição de Acessórios e Suprimentos de Instrumentos Musicais"/>
    <n v="423016"/>
    <n v="-476.67"/>
    <s v="Baixa de Estoque cf. Relatorio de Saidas"/>
    <m/>
  </r>
  <r>
    <s v="Setembro"/>
    <d v="2023-09-11T00:00:00"/>
    <s v="Júlio Prestes"/>
    <s v="SUPRIMENTOS MUSICAIS"/>
    <x v="25"/>
    <s v="Conserto, Manutenção e Aquisição de Acessórios e Suprimentos de Instrumentos Musicais"/>
    <n v="423016"/>
    <n v="-150.41"/>
    <s v="Baixa de Estoque cf. Relatorio de Saidas"/>
    <m/>
  </r>
  <r>
    <s v="Setembro"/>
    <d v="2023-09-11T00:00:00"/>
    <s v="Júlio Prestes"/>
    <s v="SUPRIMENTOS MUSICAIS"/>
    <x v="25"/>
    <s v="Conserto, Manutenção e Aquisição de Acessórios e Suprimentos de Instrumentos Musicais"/>
    <n v="423016"/>
    <n v="-286.56"/>
    <s v="Baixa de Estoque cf. Relatorio de Saidas"/>
    <m/>
  </r>
  <r>
    <s v="Setembro"/>
    <d v="2023-09-11T00:00:00"/>
    <s v="Júlio Prestes"/>
    <s v="SUPRIMENTOS MUSICAIS"/>
    <x v="25"/>
    <s v="Conserto, Manutenção e Aquisição de Acessórios e Suprimentos de Instrumentos Musicais"/>
    <n v="423016"/>
    <n v="-176.87"/>
    <s v="Baixa de Estoque cf. Relatorio de Saidas"/>
    <m/>
  </r>
  <r>
    <s v="Setembro"/>
    <d v="2023-09-11T00:00:00"/>
    <s v="Júlio Prestes"/>
    <s v="SUPRIMENTOS MUSICAIS"/>
    <x v="25"/>
    <s v="Conserto, Manutenção e Aquisição de Acessórios e Suprimentos de Instrumentos Musicais"/>
    <n v="423016"/>
    <n v="-240"/>
    <s v="Baixa de Estoque cf. Relatorio de Saidas"/>
    <m/>
  </r>
  <r>
    <s v="Setembro"/>
    <d v="2023-09-11T00:00:00"/>
    <s v="Júlio Prestes"/>
    <s v="SUPRIMENTOS MUSICAIS"/>
    <x v="25"/>
    <s v="Conserto, Manutenção e Aquisição de Acessórios e Suprimentos de Instrumentos Musicais"/>
    <n v="423016"/>
    <n v="-207"/>
    <s v="Baixa de Estoque cf. Relatorio de Saidas"/>
    <m/>
  </r>
  <r>
    <s v="Outubro"/>
    <d v="2023-10-02T00:00:00"/>
    <s v="Júlio Prestes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27T00:00:00"/>
    <s v="Júlio Prestes"/>
    <s v="SUPRIMENTOS MUSICAIS"/>
    <x v="25"/>
    <s v="Conserto, Manutenção e Aquisição de Acessórios e Suprimentos de Instrumentos Musicais"/>
    <n v="423016"/>
    <n v="-334.42"/>
    <s v="Baixa de Estoque cf. Relatorio de Saidas"/>
    <m/>
  </r>
  <r>
    <s v="Outubro"/>
    <d v="2023-10-27T00:00:00"/>
    <s v="Júlio Prestes"/>
    <s v="SUPRIMENTOS MUSICAIS"/>
    <x v="25"/>
    <s v="Conserto, Manutenção e Aquisição de Acessórios e Suprimentos de Instrumentos Musicais"/>
    <n v="423016"/>
    <n v="-294.11"/>
    <s v="Baixa de Estoque cf. Relatorio de Saidas"/>
    <m/>
  </r>
  <r>
    <s v="Outubro"/>
    <d v="2023-10-27T00:00:00"/>
    <s v="Júlio Prestes"/>
    <s v="SUPRIMENTOS MUSICAIS"/>
    <x v="25"/>
    <s v="Conserto, Manutenção e Aquisição de Acessórios e Suprimentos de Instrumentos Musicais"/>
    <n v="423016"/>
    <n v="-167.01"/>
    <s v="Baixa de Estoque cf. Relatorio de Saidas"/>
    <m/>
  </r>
  <r>
    <s v="Outubro"/>
    <d v="2023-10-27T00:00:00"/>
    <s v="Júlio Prestes"/>
    <s v="SUPRIMENTOS MUSICAIS"/>
    <x v="25"/>
    <s v="Conserto, Manutenção e Aquisição de Acessórios e Suprimentos de Instrumentos Musicais"/>
    <n v="423016"/>
    <n v="-510.85"/>
    <s v="Baixa de Estoque cf. Relatorio de Saidas"/>
    <m/>
  </r>
  <r>
    <s v="Outubro"/>
    <d v="2023-10-27T00:00:00"/>
    <s v="Júlio Prestes"/>
    <s v="SUPRIMENTOS MUSICAIS"/>
    <x v="25"/>
    <s v="Conserto, Manutenção e Aquisição de Acessórios e Suprimentos de Instrumentos Musicais"/>
    <n v="423016"/>
    <n v="-450.86"/>
    <s v="Baixa de Estoque cf. Relatorio de Saidas"/>
    <m/>
  </r>
  <r>
    <s v="Outubro"/>
    <d v="2023-10-27T00:00:00"/>
    <s v="Júlio Prestes"/>
    <s v="SUPRIMENTOS MUSICAIS"/>
    <x v="25"/>
    <s v="Conserto, Manutenção e Aquisição de Acessórios e Suprimentos de Instrumentos Musicais"/>
    <n v="423016"/>
    <n v="-399.02"/>
    <s v="Baixa de Estoque cf. Relatorio de Saidas"/>
    <m/>
  </r>
  <r>
    <s v="Outubro"/>
    <d v="2023-10-27T00:00:00"/>
    <s v="Júlio Prestes"/>
    <s v="SUPRIMENTOS MUSICAIS"/>
    <x v="25"/>
    <s v="Conserto, Manutenção e Aquisição de Acessórios e Suprimentos de Instrumentos Musicais"/>
    <n v="423016"/>
    <n v="-413.8"/>
    <s v="Baixa de Estoque cf. Relatorio de Saidas"/>
    <m/>
  </r>
  <r>
    <s v="Outubro"/>
    <d v="2023-10-31T00:00:00"/>
    <s v="Júlio Prestes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Outubro"/>
    <d v="2023-10-31T00:00:00"/>
    <s v="Júlio Prestes"/>
    <s v="SUPRIMENTOS MUSICAIS"/>
    <x v="25"/>
    <s v="Conserto, Manutenção e Aquisição de Acessórios e Suprimentos de Instrumentos Musicais"/>
    <n v="423016"/>
    <n v="-218"/>
    <s v="Baixa de Estoque cf. Relatorio de Saidas"/>
    <m/>
  </r>
  <r>
    <s v="Dezembro"/>
    <d v="2023-12-11T00:00:00"/>
    <s v="Júlio Prestes"/>
    <s v="SUPRIMENTOS MUSICAIS"/>
    <x v="25"/>
    <s v="Conserto, Manutenção e Aquisição de Acessórios e Suprimentos de Instrumentos Musicais"/>
    <s v="423016"/>
    <n v="-97.8"/>
    <s v="Baixa de Estoque cf. Relatorio de Saidas"/>
    <m/>
  </r>
  <r>
    <s v="Fevereiro"/>
    <d v="2023-02-27T00:00:00"/>
    <s v="Meninos"/>
    <s v="SUPRIMENTOS MUSICAIS"/>
    <x v="25"/>
    <s v="Conserto, Manutenção e Aquisição de Acessórios e Suprimentos de Instrumentos Musicais"/>
    <n v="423016"/>
    <n v="-349.9"/>
    <s v="Baixa de Estoque cf. Relatorio de Saidas"/>
    <m/>
  </r>
  <r>
    <s v="Fevereiro"/>
    <d v="2023-02-27T00:00:00"/>
    <s v="Meninos"/>
    <s v="SUPRIMENTOS MUSICAIS"/>
    <x v="25"/>
    <s v="Conserto, Manutenção e Aquisição de Acessórios e Suprimentos de Instrumentos Musicais"/>
    <n v="423016"/>
    <n v="-377.97"/>
    <s v="Baixa de Estoque cf. Relatorio de Saidas"/>
    <m/>
  </r>
  <r>
    <s v="Fevereiro"/>
    <d v="2023-02-27T00:00:00"/>
    <s v="Meninos"/>
    <s v="SUPRIMENTOS MUSICAIS"/>
    <x v="25"/>
    <s v="Conserto, Manutenção e Aquisição de Acessórios e Suprimentos de Instrumentos Musicais"/>
    <n v="423016"/>
    <n v="-381.34"/>
    <s v="Baixa de Estoque cf. Relatorio de Saidas"/>
    <m/>
  </r>
  <r>
    <s v="Março"/>
    <d v="2023-03-01T00:00:00"/>
    <s v="Meninos"/>
    <s v="SUPRIMENTOS MUSICAIS"/>
    <x v="25"/>
    <s v="Conserto, Manutenção e Aquisição de Acessórios e Suprimentos de Instrumentos Musicais"/>
    <n v="423016"/>
    <n v="-380.42"/>
    <s v="Baixa de Estoque cf. Relatorio de Saidas"/>
    <m/>
  </r>
  <r>
    <s v="Março"/>
    <d v="2023-03-01T00:00:00"/>
    <s v="Meninos"/>
    <s v="SUPRIMENTOS MUSICAIS"/>
    <x v="25"/>
    <s v="Conserto, Manutenção e Aquisição de Acessórios e Suprimentos de Instrumentos Musicais"/>
    <n v="423016"/>
    <n v="-260.55"/>
    <s v="Baixa de Estoque cf. Relatorio de Saidas"/>
    <m/>
  </r>
  <r>
    <s v="Março"/>
    <d v="2023-03-01T00:00:00"/>
    <s v="Meninos"/>
    <s v="SUPRIMENTOS MUSICAIS"/>
    <x v="25"/>
    <s v="Conserto, Manutenção e Aquisição de Acessórios e Suprimentos de Instrumentos Musicais"/>
    <n v="423016"/>
    <n v="-294.11"/>
    <s v="Baixa de Estoque cf. Relatorio de Saidas"/>
    <m/>
  </r>
  <r>
    <s v="Março"/>
    <d v="2023-03-01T00:00:00"/>
    <s v="Meninos"/>
    <s v="SUPRIMENTOS MUSICAIS"/>
    <x v="25"/>
    <s v="Conserto, Manutenção e Aquisição de Acessórios e Suprimentos de Instrumentos Musicais"/>
    <n v="423016"/>
    <n v="-450.86"/>
    <s v="Baixa de Estoque cf. Relatorio de Saidas"/>
    <m/>
  </r>
  <r>
    <s v="Março"/>
    <d v="2023-03-01T00:00:00"/>
    <s v="Meninos"/>
    <s v="SUPRIMENTOS MUSICAIS"/>
    <x v="25"/>
    <s v="Conserto, Manutenção e Aquisição de Acessórios e Suprimentos de Instrumentos Musicais"/>
    <n v="423016"/>
    <n v="-110.69"/>
    <s v="Baixa de Estoque cf. Relatorio de Saidas"/>
    <m/>
  </r>
  <r>
    <s v="Maio"/>
    <d v="2023-05-11T00:00:00"/>
    <s v="Meninos"/>
    <s v="SUPRIMENTOS MUSICAIS"/>
    <x v="25"/>
    <s v="Conserto, Manutenção e Aquisição de Acessórios e Suprimentos de Instrumentos Musicais"/>
    <n v="423016"/>
    <n v="-46.28"/>
    <s v="Baixa de Estoque cf. Relatorio de Saidas"/>
    <m/>
  </r>
  <r>
    <s v="Maio"/>
    <d v="2023-05-15T00:00:00"/>
    <s v="Meninos"/>
    <s v="SUPRIMENTOS MUSICAIS"/>
    <x v="25"/>
    <s v="Conserto, Manutenção e Aquisição de Acessórios e Suprimentos de Instrumentos Musicais"/>
    <n v="423016"/>
    <n v="-476.67"/>
    <s v="Baixa de Estoque cf. Relatorio de Saidas"/>
    <m/>
  </r>
  <r>
    <s v="Maio"/>
    <d v="2023-05-25T00:00:00"/>
    <s v="Meninos"/>
    <s v="SUPRIMENTOS MUSICAIS"/>
    <x v="25"/>
    <s v="Conserto, Manutenção e Aquisição de Acessórios e Suprimentos de Instrumentos Musicais"/>
    <n v="423016"/>
    <n v="-69.87"/>
    <s v="Baixa de Estoque cf. Relatorio de Saidas"/>
    <m/>
  </r>
  <r>
    <s v="Outubro"/>
    <d v="2023-10-30T00:00:00"/>
    <s v="Meninos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Outubro"/>
    <d v="2023-10-30T00:00:00"/>
    <s v="Meninos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Abril"/>
    <d v="2023-04-24T00:00:00"/>
    <s v="Navegantes"/>
    <s v="SUPRIMENTOS MUSICAIS"/>
    <x v="25"/>
    <s v="Conserto, Manutenção e Aquisição de Acessórios e Suprimentos de Instrumentos Musicais"/>
    <n v="423016"/>
    <n v="-450.64"/>
    <s v="Baixa de Estoque cf. Relatorio de Saidas"/>
    <m/>
  </r>
  <r>
    <s v="Abril"/>
    <d v="2023-04-24T00:00:00"/>
    <s v="Navegantes"/>
    <s v="SUPRIMENTOS MUSICAIS"/>
    <x v="25"/>
    <s v="Conserto, Manutenção e Aquisição de Acessórios e Suprimentos de Instrumentos Musicais"/>
    <n v="423016"/>
    <n v="-556.69000000000005"/>
    <s v="Baixa de Estoque cf. Relatorio de Saidas"/>
    <m/>
  </r>
  <r>
    <s v="Abril"/>
    <d v="2023-04-24T00:00:00"/>
    <s v="Navegantes"/>
    <s v="SUPRIMENTOS MUSICAIS"/>
    <x v="25"/>
    <s v="Conserto, Manutenção e Aquisição de Acessórios e Suprimentos de Instrumentos Musicais"/>
    <n v="423016"/>
    <n v="-450.86"/>
    <s v="Baixa de Estoque cf. Relatorio de Saidas"/>
    <m/>
  </r>
  <r>
    <s v="Abril"/>
    <d v="2023-04-24T00:00:00"/>
    <s v="Navegantes"/>
    <s v="SUPRIMENTOS MUSICAIS"/>
    <x v="25"/>
    <s v="Conserto, Manutenção e Aquisição de Acessórios e Suprimentos de Instrumentos Musicais"/>
    <n v="423016"/>
    <n v="-244.01"/>
    <s v="Baixa de Estoque cf. Relatorio de Saidas"/>
    <m/>
  </r>
  <r>
    <s v="Abril"/>
    <d v="2023-04-24T00:00:00"/>
    <s v="Navegantes"/>
    <s v="SUPRIMENTOS MUSICAIS"/>
    <x v="25"/>
    <s v="Conserto, Manutenção e Aquisição de Acessórios e Suprimentos de Instrumentos Musicais"/>
    <n v="423016"/>
    <n v="-232.84"/>
    <s v="Baixa de Estoque cf. Relatorio de Saidas"/>
    <m/>
  </r>
  <r>
    <s v="Abril"/>
    <d v="2023-04-24T00:00:00"/>
    <s v="Navegantes"/>
    <s v="SUPRIMENTOS MUSICAIS"/>
    <x v="25"/>
    <s v="Conserto, Manutenção e Aquisição de Acessórios e Suprimentos de Instrumentos Musicais"/>
    <n v="423016"/>
    <n v="-309.99"/>
    <s v="Baixa de Estoque cf. Relatorio de Saidas"/>
    <m/>
  </r>
  <r>
    <s v="Abril"/>
    <d v="2023-04-24T00:00:00"/>
    <s v="Navegantes"/>
    <s v="SUPRIMENTOS MUSICAIS"/>
    <x v="25"/>
    <s v="Conserto, Manutenção e Aquisição de Acessórios e Suprimentos de Instrumentos Musicais"/>
    <n v="423016"/>
    <n v="-299.64999999999998"/>
    <s v="Baixa de Estoque cf. Relatorio de Saidas"/>
    <m/>
  </r>
  <r>
    <s v="Maio"/>
    <d v="2023-05-15T00:00:00"/>
    <s v="Navegantes"/>
    <s v="SUPRIMENTOS MUSICAIS"/>
    <x v="25"/>
    <s v="Conserto, Manutenção e Aquisição de Acessórios e Suprimentos de Instrumentos Musicais"/>
    <n v="423016"/>
    <n v="-226.5"/>
    <s v="Baixa de Estoque cf. Relatorio de Saidas"/>
    <m/>
  </r>
  <r>
    <s v="Maio"/>
    <d v="2023-05-15T00:00:00"/>
    <s v="Navegantes"/>
    <s v="SUPRIMENTOS MUSICAIS"/>
    <x v="25"/>
    <s v="Conserto, Manutenção e Aquisição de Acessórios e Suprimentos de Instrumentos Musicais"/>
    <n v="423016"/>
    <n v="-476.67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14.18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1113.3900000000001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901.73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798.05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619.97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599.29999999999995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665.43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688.44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376.41"/>
    <s v="Baixa de Estoque cf. Relatorio de Saidas"/>
    <m/>
  </r>
  <r>
    <s v="Agosto"/>
    <d v="2023-08-10T00:00:00"/>
    <s v="Navegantes"/>
    <s v="SUPRIMENTOS MUSICAIS"/>
    <x v="25"/>
    <s v="Conserto, Manutenção e Aquisição de Acessórios e Suprimentos de Instrumentos Musicais"/>
    <n v="423016"/>
    <n v="-210.57"/>
    <s v="Baixa de Estoque cf. Relatorio de Saidas"/>
    <m/>
  </r>
  <r>
    <s v="Outubro"/>
    <d v="2023-10-24T00:00:00"/>
    <s v="Navegantes"/>
    <s v="SUPRIMENTOS MUSICAIS"/>
    <x v="25"/>
    <s v="Conserto, Manutenção e Aquisição de Acessórios e Suprimentos de Instrumentos Musicais"/>
    <n v="423016"/>
    <n v="-110"/>
    <s v="Baixa de Estoque cf. Relatorio de Saidas"/>
    <m/>
  </r>
  <r>
    <s v="Dezembro"/>
    <d v="2023-12-11T00:00:00"/>
    <s v="Navegantes"/>
    <s v="SUPRIMENTOS MUSICAIS"/>
    <x v="25"/>
    <s v="Conserto, Manutenção e Aquisição de Acessórios e Suprimentos de Instrumentos Musicais"/>
    <s v="423016"/>
    <n v="-97.8"/>
    <s v="Baixa de Estoque cf. Relatorio de Saidas"/>
    <m/>
  </r>
  <r>
    <s v="Dezembro"/>
    <d v="2023-12-11T00:00:00"/>
    <s v="Navegantes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Fevereiro"/>
    <d v="2023-02-24T00:00:00"/>
    <s v="Osasco"/>
    <s v="SUPRIMENTOS MUSICAIS"/>
    <x v="25"/>
    <s v="Conserto, Manutenção e Aquisição de Acessórios e Suprimentos de Instrumentos Musicais"/>
    <n v="423016"/>
    <n v="-436.59"/>
    <s v="Baixa de Estoque cf. Relatorio de Saidas"/>
    <m/>
  </r>
  <r>
    <s v="Fevereiro"/>
    <d v="2023-02-24T00:00:00"/>
    <s v="Osasco"/>
    <s v="SUPRIMENTOS MUSICAIS"/>
    <x v="25"/>
    <s v="Conserto, Manutenção e Aquisição de Acessórios e Suprimentos de Instrumentos Musicais"/>
    <n v="423016"/>
    <n v="-217.06"/>
    <s v="Baixa de Estoque cf. Relatorio de Saidas"/>
    <m/>
  </r>
  <r>
    <s v="Fevereiro"/>
    <d v="2023-02-27T00:00:00"/>
    <s v="Osasco"/>
    <s v="SUPRIMENTOS MUSICAIS"/>
    <x v="25"/>
    <s v="Conserto, Manutenção e Aquisição de Acessórios e Suprimentos de Instrumentos Musicais"/>
    <n v="423016"/>
    <n v="-453.57"/>
    <s v="Baixa de Estoque cf. Relatorio de Saidas"/>
    <m/>
  </r>
  <r>
    <s v="Fevereiro"/>
    <d v="2023-02-27T00:00:00"/>
    <s v="Osasco"/>
    <s v="SUPRIMENTOS MUSICAIS"/>
    <x v="25"/>
    <s v="Conserto, Manutenção e Aquisição de Acessórios e Suprimentos de Instrumentos Musicais"/>
    <n v="423016"/>
    <n v="-105.13"/>
    <s v="Baixa de Estoque cf. Relatorio de Saidas"/>
    <m/>
  </r>
  <r>
    <s v="Fevereiro"/>
    <d v="2023-02-27T00:00:00"/>
    <s v="Osasco"/>
    <s v="SUPRIMENTOS MUSICAIS"/>
    <x v="25"/>
    <s v="Conserto, Manutenção e Aquisição de Acessórios e Suprimentos de Instrumentos Musicais"/>
    <n v="423016"/>
    <n v="-102.02"/>
    <s v="Baixa de Estoque cf. Relatorio de Saidas"/>
    <m/>
  </r>
  <r>
    <s v="Fevereiro"/>
    <d v="2023-02-27T00:00:00"/>
    <s v="Osasco"/>
    <s v="SUPRIMENTOS MUSICAIS"/>
    <x v="25"/>
    <s v="Conserto, Manutenção e Aquisição de Acessórios e Suprimentos de Instrumentos Musicais"/>
    <n v="423016"/>
    <n v="-679.5"/>
    <s v="Baixa de Estoque cf. Relatorio de Saidas"/>
    <m/>
  </r>
  <r>
    <s v="Fevereiro"/>
    <d v="2023-02-27T00:00:00"/>
    <s v="Osasco"/>
    <s v="SUPRIMENTOS MUSICAIS"/>
    <x v="25"/>
    <s v="Conserto, Manutenção e Aquisição de Acessórios e Suprimentos de Instrumentos Musicais"/>
    <n v="423016"/>
    <n v="-437.38"/>
    <s v="Baixa de Estoque cf. Relatorio de Saidas"/>
    <m/>
  </r>
  <r>
    <s v="Março"/>
    <d v="2023-03-13T00:00:00"/>
    <s v="Osasco"/>
    <s v="SUPRIMENTOS MUSICAIS"/>
    <x v="25"/>
    <s v="Conserto, Manutenção e Aquisição de Acessórios e Suprimentos de Instrumentos Musicais"/>
    <n v="423016"/>
    <n v="-75.400000000000006"/>
    <s v="Baixa de Estoque cf. Relatorio de Saidas"/>
    <m/>
  </r>
  <r>
    <s v="Março"/>
    <d v="2023-03-13T00:00:00"/>
    <s v="Osasco"/>
    <s v="SUPRIMENTOS MUSICAIS"/>
    <x v="25"/>
    <s v="Conserto, Manutenção e Aquisição de Acessórios e Suprimentos de Instrumentos Musicais"/>
    <n v="423016"/>
    <n v="-226.2"/>
    <s v="Baixa de Estoque cf. Relatorio de Saidas"/>
    <m/>
  </r>
  <r>
    <s v="Abril"/>
    <d v="2023-04-24T00:00:00"/>
    <s v="Osasco"/>
    <s v="SUPRIMENTOS MUSICAIS"/>
    <x v="25"/>
    <s v="Conserto, Manutenção e Aquisição de Acessórios e Suprimentos de Instrumentos Musicais"/>
    <n v="423016"/>
    <n v="-210.57"/>
    <s v="Baixa de Estoque cf. Relatorio de Saidas"/>
    <m/>
  </r>
  <r>
    <s v="Abril"/>
    <d v="2023-04-24T00:00:00"/>
    <s v="Osasco"/>
    <s v="SUPRIMENTOS MUSICAIS"/>
    <x v="25"/>
    <s v="Conserto, Manutenção e Aquisição de Acessórios e Suprimentos de Instrumentos Musicais"/>
    <n v="423016"/>
    <n v="-1301.2"/>
    <s v="Baixa de Estoque cf. Relatorio de Saidas"/>
    <m/>
  </r>
  <r>
    <s v="Abril"/>
    <d v="2023-04-24T00:00:00"/>
    <s v="Osasco"/>
    <s v="SUPRIMENTOS MUSICAIS"/>
    <x v="25"/>
    <s v="Conserto, Manutenção e Aquisição de Acessórios e Suprimentos de Instrumentos Musicais"/>
    <n v="423016"/>
    <n v="-25.6"/>
    <s v="Baixa de Estoque cf. Relatorio de Saidas"/>
    <m/>
  </r>
  <r>
    <s v="Abril"/>
    <d v="2023-04-24T00:00:00"/>
    <s v="Osasco"/>
    <s v="SUPRIMENTOS MUSICAIS"/>
    <x v="25"/>
    <s v="Conserto, Manutenção e Aquisição de Acessórios e Suprimentos de Instrumentos Musicais"/>
    <n v="423016"/>
    <n v="-6.9"/>
    <s v="Baixa de Estoque cf. Relatorio de Saidas"/>
    <m/>
  </r>
  <r>
    <s v="Abril"/>
    <d v="2023-04-24T00:00:00"/>
    <s v="Osasco"/>
    <s v="SUPRIMENTOS MUSICAIS"/>
    <x v="25"/>
    <s v="Conserto, Manutenção e Aquisição de Acessórios e Suprimentos de Instrumentos Musicais"/>
    <n v="423016"/>
    <n v="-25.35"/>
    <s v="Baixa de Estoque cf. Relatorio de Saidas"/>
    <m/>
  </r>
  <r>
    <s v="Abril"/>
    <d v="2023-04-25T00:00:00"/>
    <s v="Osasco"/>
    <s v="SUPRIMENTOS MUSICAIS"/>
    <x v="25"/>
    <s v="Conserto, Manutenção e Aquisição de Acessórios e Suprimentos de Instrumentos Musicais"/>
    <n v="423016"/>
    <n v="-297.33"/>
    <s v="Baixa de Estoque cf. Relatorio de Saidas"/>
    <m/>
  </r>
  <r>
    <s v="Abril"/>
    <d v="2023-04-25T00:00:00"/>
    <s v="Osasco"/>
    <s v="SUPRIMENTOS MUSICAIS"/>
    <x v="25"/>
    <s v="Conserto, Manutenção e Aquisição de Acessórios e Suprimentos de Instrumentos Musicais"/>
    <n v="423016"/>
    <n v="-69.87"/>
    <s v="Baixa de Estoque cf. Relatorio de Saidas"/>
    <m/>
  </r>
  <r>
    <s v="Junho"/>
    <d v="2023-06-14T00:00:00"/>
    <s v="Osasco"/>
    <s v="SUPRIMENTOS MUSICAIS"/>
    <x v="25"/>
    <s v="Conserto, Manutenção e Aquisição de Acessórios e Suprimentos de Instrumentos Musicais"/>
    <n v="423016"/>
    <n v="-36.67"/>
    <s v="Baixa de Estoque cf. Relatorio de Saidas"/>
    <m/>
  </r>
  <r>
    <s v="Junho"/>
    <d v="2023-06-14T00:00:00"/>
    <s v="Osasco"/>
    <s v="SUPRIMENTOS MUSICAIS"/>
    <x v="25"/>
    <s v="Conserto, Manutenção e Aquisição de Acessórios e Suprimentos de Instrumentos Musicais"/>
    <n v="423016"/>
    <n v="-42.86"/>
    <s v="Baixa de Estoque cf. Relatorio de Saidas"/>
    <m/>
  </r>
  <r>
    <s v="Junho"/>
    <d v="2023-06-14T00:00:00"/>
    <s v="Osasco"/>
    <s v="SUPRIMENTOS MUSICAIS"/>
    <x v="25"/>
    <s v="Conserto, Manutenção e Aquisição de Acessórios e Suprimentos de Instrumentos Musicais"/>
    <n v="423016"/>
    <n v="-61.28"/>
    <s v="Baixa de Estoque cf. Relatorio de Saidas"/>
    <m/>
  </r>
  <r>
    <s v="Junho"/>
    <d v="2023-06-14T00:00:00"/>
    <s v="Osasco"/>
    <s v="SUPRIMENTOS MUSICAIS"/>
    <x v="25"/>
    <s v="Conserto, Manutenção e Aquisição de Acessórios e Suprimentos de Instrumentos Musicais"/>
    <n v="423016"/>
    <n v="-52.09"/>
    <s v="Baixa de Estoque cf. Relatorio de Saidas"/>
    <m/>
  </r>
  <r>
    <s v="Julho"/>
    <d v="2023-07-10T00:00:00"/>
    <s v="Osasco"/>
    <s v="SUPRIMENTOS MUSICAIS"/>
    <x v="25"/>
    <s v="Conserto, Manutenção e Aquisição de Acessórios e Suprimentos de Instrumentos Musicais"/>
    <n v="423016"/>
    <n v="-30"/>
    <s v="Baixa de Estoque cf. Relatorio de Saidas"/>
    <m/>
  </r>
  <r>
    <s v="Agosto"/>
    <d v="2023-08-07T00:00:00"/>
    <s v="Osasco"/>
    <s v="SUPRIMENTOS MUSICAIS"/>
    <x v="25"/>
    <s v="Conserto, Manutenção e Aquisição de Acessórios e Suprimentos de Instrumentos Musicais"/>
    <n v="423016"/>
    <n v="-327.76"/>
    <s v="Baixa de Estoque cf. Relatorio de Saidas"/>
    <m/>
  </r>
  <r>
    <s v="Agosto"/>
    <d v="2023-08-15T00:00:00"/>
    <s v="Osasco"/>
    <s v="SUPRIMENTOS MUSICAIS"/>
    <x v="25"/>
    <s v="Conserto, Manutenção e Aquisição de Acessórios e Suprimentos de Instrumentos Musicais"/>
    <n v="423016"/>
    <n v="-980.01"/>
    <s v="Baixa de Estoque cf. Relatorio de Saidas"/>
    <m/>
  </r>
  <r>
    <s v="Agosto"/>
    <d v="2023-08-15T00:00:00"/>
    <s v="Osasco"/>
    <s v="SUPRIMENTOS MUSICAIS"/>
    <x v="25"/>
    <s v="Conserto, Manutenção e Aquisição de Acessórios e Suprimentos de Instrumentos Musicais"/>
    <n v="423016"/>
    <n v="-794.41"/>
    <s v="Baixa de Estoque cf. Relatorio de Saidas"/>
    <m/>
  </r>
  <r>
    <s v="Agosto"/>
    <d v="2023-08-15T00:00:00"/>
    <s v="Osasco"/>
    <s v="SUPRIMENTOS MUSICAIS"/>
    <x v="25"/>
    <s v="Conserto, Manutenção e Aquisição de Acessórios e Suprimentos de Instrumentos Musicais"/>
    <n v="423016"/>
    <n v="-225.32"/>
    <s v="Baixa de Estoque cf. Relatorio de Saidas"/>
    <m/>
  </r>
  <r>
    <s v="Setembro"/>
    <d v="2023-09-11T00:00:00"/>
    <s v="Osasco"/>
    <s v="SUPRIMENTOS MUSICAIS"/>
    <x v="25"/>
    <s v="Conserto, Manutenção e Aquisição de Acessórios e Suprimentos de Instrumentos Musicais"/>
    <n v="423016"/>
    <n v="-17.920000000000002"/>
    <s v="Baixa de Estoque cf. Relatorio de Saidas"/>
    <m/>
  </r>
  <r>
    <s v="Outubro"/>
    <d v="2023-10-02T00:00:00"/>
    <s v="Osasco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11T00:00:00"/>
    <s v="Osasco"/>
    <s v="SUPRIMENTOS MUSICAIS"/>
    <x v="25"/>
    <s v="Conserto, Manutenção e Aquisição de Acessórios e Suprimentos de Instrumentos Musicais"/>
    <n v="423016"/>
    <n v="-131.21"/>
    <s v="Baixa de Estoque cf. Relatorio de Saidas"/>
    <m/>
  </r>
  <r>
    <s v="Outubro"/>
    <d v="2023-10-20T00:00:00"/>
    <s v="Osasco"/>
    <s v="SUPRIMENTOS MUSICAIS"/>
    <x v="25"/>
    <s v="Conserto, Manutenção e Aquisição de Acessórios e Suprimentos de Instrumentos Musicais"/>
    <n v="423016"/>
    <n v="-84.5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690.56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510.85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450.86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399.02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595.80999999999995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334.42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294.11"/>
    <s v="Baixa de Estoque cf. Relatorio de Saidas"/>
    <m/>
  </r>
  <r>
    <s v="Novembro"/>
    <d v="2023-11-16T00:00:00"/>
    <s v="Osasco"/>
    <s v="SUPRIMENTOS MUSICAIS"/>
    <x v="25"/>
    <s v="Conserto, Manutenção e Aquisição de Acessórios e Suprimentos de Instrumentos Musicais"/>
    <s v="423016"/>
    <n v="-334.02"/>
    <s v="Baixa de Estoque cf. Relatorio de Saidas"/>
    <m/>
  </r>
  <r>
    <s v="Dezembro"/>
    <d v="2023-12-11T00:00:00"/>
    <s v="Osasco"/>
    <s v="SUPRIMENTOS MUSICAIS"/>
    <x v="25"/>
    <s v="Conserto, Manutenção e Aquisição de Acessórios e Suprimentos de Instrumentos Musicais"/>
    <s v="423016"/>
    <n v="-234"/>
    <s v="Baixa de Estoque cf. Relatorio de Saidas"/>
    <m/>
  </r>
  <r>
    <s v="Fevereiro"/>
    <d v="2023-02-13T00:00:00"/>
    <s v="Paraisópolis"/>
    <s v="SUPRIMENTOS MUSICAIS"/>
    <x v="25"/>
    <s v="Conserto, Manutenção e Aquisição de Acessórios e Suprimentos de Instrumentos Musicais"/>
    <n v="423016"/>
    <n v="-476.67"/>
    <s v="Baixa de Estoque cf. Relatorio de Saidas"/>
    <m/>
  </r>
  <r>
    <s v="Fevereiro"/>
    <d v="2023-02-13T00:00:00"/>
    <s v="Paraisópolis"/>
    <s v="SUPRIMENTOS MUSICAIS"/>
    <x v="25"/>
    <s v="Conserto, Manutenção e Aquisição de Acessórios e Suprimentos de Instrumentos Musicais"/>
    <n v="423016"/>
    <n v="-128.76"/>
    <s v="Baixa de Estoque cf. Relatorio de Saidas"/>
    <m/>
  </r>
  <r>
    <s v="Fevereiro"/>
    <d v="2023-02-13T00:00:00"/>
    <s v="Paraisópolis"/>
    <s v="SUPRIMENTOS MUSICAIS"/>
    <x v="25"/>
    <s v="Conserto, Manutenção e Aquisição de Acessórios e Suprimentos de Instrumentos Musicais"/>
    <n v="423016"/>
    <n v="-25.35"/>
    <s v="Baixa de Estoque cf. Relatorio de Saidas"/>
    <m/>
  </r>
  <r>
    <s v="Fevereiro"/>
    <d v="2023-02-13T00:00:00"/>
    <s v="Paraisópolis"/>
    <s v="SUPRIMENTOS MUSICAIS"/>
    <x v="25"/>
    <s v="Conserto, Manutenção e Aquisição de Acessórios e Suprimentos de Instrumentos Musicais"/>
    <n v="423016"/>
    <n v="-25.5"/>
    <s v="Baixa de Estoque cf. Relatorio de Saidas"/>
    <m/>
  </r>
  <r>
    <s v="Abril"/>
    <d v="2023-04-17T00:00:00"/>
    <s v="Paraisópolis"/>
    <s v="SUPRIMENTOS MUSICAIS"/>
    <x v="25"/>
    <s v="Conserto, Manutenção e Aquisição de Acessórios e Suprimentos de Instrumentos Musicais"/>
    <n v="423016"/>
    <n v="-153.63"/>
    <s v="Baixa de Estoque cf. Relatorio de Saidas"/>
    <m/>
  </r>
  <r>
    <s v="Abril"/>
    <d v="2023-04-17T00:00:00"/>
    <s v="Paraisópolis"/>
    <s v="SUPRIMENTOS MUSICAIS"/>
    <x v="25"/>
    <s v="Conserto, Manutenção e Aquisição de Acessórios e Suprimentos de Instrumentos Musicais"/>
    <n v="423016"/>
    <n v="-210.57"/>
    <s v="Baixa de Estoque cf. Relatorio de Saidas"/>
    <m/>
  </r>
  <r>
    <s v="Fevereiro"/>
    <d v="2023-02-27T00:00:00"/>
    <s v="Parque São Carlos"/>
    <s v="SUPRIMENTOS MUSICAIS"/>
    <x v="25"/>
    <s v="Conserto, Manutenção e Aquisição de Acessórios e Suprimentos de Instrumentos Musicais"/>
    <n v="423016"/>
    <n v="-210.57"/>
    <s v="Baixa de Estoque cf. Relatorio de Saidas"/>
    <m/>
  </r>
  <r>
    <s v="Maio"/>
    <d v="2023-05-26T00:00:00"/>
    <s v="Parque São Carlos"/>
    <s v="SUPRIMENTOS MUSICAIS"/>
    <x v="25"/>
    <s v="Conserto, Manutenção e Aquisição de Acessórios e Suprimentos de Instrumentos Musicais"/>
    <n v="423016"/>
    <n v="-18.45"/>
    <s v="Baixa de Estoque cf. Relatorio de Saidas"/>
    <m/>
  </r>
  <r>
    <s v="Agosto"/>
    <d v="2023-08-09T00:00:00"/>
    <s v="Parque São Carlos"/>
    <s v="SUPRIMENTOS MUSICAIS"/>
    <x v="25"/>
    <s v="Conserto, Manutenção e Aquisição de Acessórios e Suprimentos de Instrumentos Musicais"/>
    <n v="423016"/>
    <n v="-218.51"/>
    <s v="Baixa de Estoque cf. Relatorio de Saidas"/>
    <m/>
  </r>
  <r>
    <s v="Agosto"/>
    <d v="2023-08-09T00:00:00"/>
    <s v="Parque São Carlos"/>
    <s v="SUPRIMENTOS MUSICAIS"/>
    <x v="25"/>
    <s v="Conserto, Manutenção e Aquisição de Acessórios e Suprimentos de Instrumentos Musicais"/>
    <n v="423016"/>
    <n v="-51.83"/>
    <s v="Baixa de Estoque cf. Relatorio de Saidas"/>
    <m/>
  </r>
  <r>
    <s v="Setembro"/>
    <d v="2023-09-11T00:00:00"/>
    <s v="Parque São Carlos"/>
    <s v="SUPRIMENTOS MUSICAIS"/>
    <x v="25"/>
    <s v="Conserto, Manutenção e Aquisição de Acessórios e Suprimentos de Instrumentos Musicais"/>
    <n v="423016"/>
    <n v="-37.799999999999997"/>
    <s v="Baixa de Estoque cf. Relatorio de Saidas"/>
    <m/>
  </r>
  <r>
    <s v="Outubro"/>
    <d v="2023-10-19T00:00:00"/>
    <s v="Parque São Carlos"/>
    <s v="SUPRIMENTOS MUSICAIS"/>
    <x v="25"/>
    <s v="Conserto, Manutenção e Aquisição de Acessórios e Suprimentos de Instrumentos Musicais"/>
    <n v="423016"/>
    <n v="-75.209999999999994"/>
    <s v="Baixa de Estoque cf. Relatorio de Saidas"/>
    <m/>
  </r>
  <r>
    <s v="Outubro"/>
    <d v="2023-10-25T00:00:00"/>
    <s v="Parque São Carlos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Dezembro"/>
    <d v="2023-12-11T00:00:00"/>
    <s v="Parque São Carlos"/>
    <s v="SUPRIMENTOS MUSICAIS"/>
    <x v="25"/>
    <s v="Conserto, Manutenção e Aquisição de Acessórios e Suprimentos de Instrumentos Musicais"/>
    <s v="423016"/>
    <n v="-583.20000000000005"/>
    <s v="Baixa de Estoque cf. Relatorio de Saidas"/>
    <m/>
  </r>
  <r>
    <s v="Dezembro"/>
    <d v="2023-12-11T00:00:00"/>
    <s v="Parque São Carlos"/>
    <s v="SUPRIMENTOS MUSICAIS"/>
    <x v="25"/>
    <s v="Conserto, Manutenção e Aquisição de Acessórios e Suprimentos de Instrumentos Musicais"/>
    <s v="423016"/>
    <n v="-128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450.64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92.25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337.46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177.63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309.99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267.89999999999998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226.5"/>
    <s v="Baixa de Estoque cf. Relatorio de Saidas"/>
    <m/>
  </r>
  <r>
    <s v="Maio"/>
    <d v="2023-05-05T00:00:00"/>
    <s v="Parque Veredas"/>
    <s v="SUPRIMENTOS MUSICAIS"/>
    <x v="25"/>
    <s v="Conserto, Manutenção e Aquisição de Acessórios e Suprimentos de Instrumentos Musicais"/>
    <n v="423016"/>
    <n v="-476.67"/>
    <s v="Baixa de Estoque cf. Relatorio de Saidas"/>
    <m/>
  </r>
  <r>
    <s v="Agosto"/>
    <d v="2023-08-07T00:00:00"/>
    <s v="Parque Veredas"/>
    <s v="SUPRIMENTOS MUSICAIS"/>
    <x v="25"/>
    <s v="Conserto, Manutenção e Aquisição de Acessórios e Suprimentos de Instrumentos Musicais"/>
    <n v="423016"/>
    <n v="-50.7"/>
    <s v="Baixa de Estoque cf. Relatorio de Saidas"/>
    <m/>
  </r>
  <r>
    <s v="Outubro"/>
    <d v="2023-10-25T00:00:00"/>
    <s v="Parque Veredas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30T00:00:00"/>
    <s v="Parque Veredas"/>
    <s v="SUPRIMENTOS MUSICAIS"/>
    <x v="25"/>
    <s v="Conserto, Manutenção e Aquisição de Acessórios e Suprimentos de Instrumentos Musicais"/>
    <n v="423016"/>
    <n v="-240"/>
    <s v="Baixa de Estoque cf. Relatorio de Saidas"/>
    <m/>
  </r>
  <r>
    <s v="Março"/>
    <d v="2023-03-08T00:00:00"/>
    <s v="Penha"/>
    <s v="SUPRIMENTOS MUSICAIS"/>
    <x v="25"/>
    <s v="Conserto, Manutenção e Aquisição de Acessórios e Suprimentos de Instrumentos Musicais"/>
    <n v="423016"/>
    <n v="-835.04"/>
    <s v="Baixa de Estoque cf. Relatorio de Saidas"/>
    <m/>
  </r>
  <r>
    <s v="Março"/>
    <d v="2023-03-08T00:00:00"/>
    <s v="Penha"/>
    <s v="SUPRIMENTOS MUSICAIS"/>
    <x v="25"/>
    <s v="Conserto, Manutenção e Aquisição de Acessórios e Suprimentos de Instrumentos Musicais"/>
    <n v="423016"/>
    <n v="-225.43"/>
    <s v="Baixa de Estoque cf. Relatorio de Saidas"/>
    <m/>
  </r>
  <r>
    <s v="Março"/>
    <d v="2023-03-08T00:00:00"/>
    <s v="Penha"/>
    <s v="SUPRIMENTOS MUSICAIS"/>
    <x v="25"/>
    <s v="Conserto, Manutenção e Aquisição de Acessórios e Suprimentos de Instrumentos Musicais"/>
    <n v="423016"/>
    <n v="-490.01"/>
    <s v="Baixa de Estoque cf. Relatorio de Saidas"/>
    <m/>
  </r>
  <r>
    <s v="Março"/>
    <d v="2023-03-08T00:00:00"/>
    <s v="Penha"/>
    <s v="SUPRIMENTOS MUSICAIS"/>
    <x v="25"/>
    <s v="Conserto, Manutenção e Aquisição de Acessórios e Suprimentos de Instrumentos Musicais"/>
    <n v="423016"/>
    <n v="-397.2"/>
    <s v="Baixa de Estoque cf. Relatorio de Saidas"/>
    <m/>
  </r>
  <r>
    <s v="Março"/>
    <d v="2023-03-08T00:00:00"/>
    <s v="Penha"/>
    <s v="SUPRIMENTOS MUSICAIS"/>
    <x v="25"/>
    <s v="Conserto, Manutenção e Aquisição de Acessórios e Suprimentos de Instrumentos Musicais"/>
    <n v="423016"/>
    <n v="-169"/>
    <s v="Baixa de Estoque cf. Relatorio de Saidas"/>
    <m/>
  </r>
  <r>
    <s v="Março"/>
    <d v="2023-03-08T00:00:00"/>
    <s v="Penha"/>
    <s v="SUPRIMENTOS MUSICAIS"/>
    <x v="25"/>
    <s v="Conserto, Manutenção e Aquisição de Acessórios e Suprimentos de Instrumentos Musicais"/>
    <n v="423016"/>
    <n v="-36.9"/>
    <s v="Baixa de Estoque cf. Relatorio de Saidas"/>
    <m/>
  </r>
  <r>
    <s v="Abril"/>
    <d v="2023-04-25T00:00:00"/>
    <s v="Penha"/>
    <s v="SUPRIMENTOS MUSICAIS"/>
    <x v="25"/>
    <s v="Conserto, Manutenção e Aquisição de Acessórios e Suprimentos de Instrumentos Musicais"/>
    <n v="423016"/>
    <n v="-403.59"/>
    <s v="Baixa de Estoque cf. Relatorio de Saidas"/>
    <m/>
  </r>
  <r>
    <s v="Abril"/>
    <d v="2023-04-25T00:00:00"/>
    <s v="Penha"/>
    <s v="SUPRIMENTOS MUSICAIS"/>
    <x v="25"/>
    <s v="Conserto, Manutenção e Aquisição de Acessórios e Suprimentos de Instrumentos Musicais"/>
    <n v="423016"/>
    <n v="-420"/>
    <s v="Baixa de Estoque cf. Relatorio de Saidas"/>
    <m/>
  </r>
  <r>
    <s v="Abril"/>
    <d v="2023-04-25T00:00:00"/>
    <s v="Penha"/>
    <s v="SUPRIMENTOS MUSICAIS"/>
    <x v="25"/>
    <s v="Conserto, Manutenção e Aquisição de Acessórios e Suprimentos de Instrumentos Musicais"/>
    <n v="423016"/>
    <n v="-394.33"/>
    <s v="Baixa de Estoque cf. Relatorio de Saidas"/>
    <m/>
  </r>
  <r>
    <s v="Abril"/>
    <d v="2023-04-25T00:00:00"/>
    <s v="Penha"/>
    <s v="SUPRIMENTOS MUSICAIS"/>
    <x v="25"/>
    <s v="Conserto, Manutenção e Aquisição de Acessórios e Suprimentos de Instrumentos Musicais"/>
    <n v="423016"/>
    <n v="-297.33"/>
    <s v="Baixa de Estoque cf. Relatorio de Saidas"/>
    <m/>
  </r>
  <r>
    <s v="Abril"/>
    <d v="2023-04-25T00:00:00"/>
    <s v="Penha"/>
    <s v="SUPRIMENTOS MUSICAIS"/>
    <x v="25"/>
    <s v="Conserto, Manutenção e Aquisição de Acessórios e Suprimentos de Instrumentos Musicais"/>
    <n v="423016"/>
    <n v="-337.46"/>
    <s v="Baixa de Estoque cf. Relatorio de Saidas"/>
    <m/>
  </r>
  <r>
    <s v="Maio"/>
    <d v="2023-05-26T00:00:00"/>
    <s v="Penha"/>
    <s v="SUPRIMENTOS MUSICAIS"/>
    <x v="25"/>
    <s v="Conserto, Manutenção e Aquisição de Acessórios e Suprimentos de Instrumentos Musicais"/>
    <n v="423016"/>
    <n v="-154.99"/>
    <s v="Baixa de Estoque cf. Relatorio de Saidas"/>
    <m/>
  </r>
  <r>
    <s v="Maio"/>
    <d v="2023-05-26T00:00:00"/>
    <s v="Penha"/>
    <s v="SUPRIMENTOS MUSICAIS"/>
    <x v="25"/>
    <s v="Conserto, Manutenção e Aquisição de Acessórios e Suprimentos de Instrumentos Musicais"/>
    <n v="423016"/>
    <n v="-149.82"/>
    <s v="Baixa de Estoque cf. Relatorio de Saidas"/>
    <m/>
  </r>
  <r>
    <s v="Maio"/>
    <d v="2023-05-26T00:00:00"/>
    <s v="Penha"/>
    <s v="SUPRIMENTOS MUSICAIS"/>
    <x v="25"/>
    <s v="Conserto, Manutenção e Aquisição de Acessórios e Suprimentos de Instrumentos Musicais"/>
    <n v="423016"/>
    <n v="-67.599999999999994"/>
    <s v="Baixa de Estoque cf. Relatorio de Saidas"/>
    <m/>
  </r>
  <r>
    <s v="Junho"/>
    <d v="2023-06-13T00:00:00"/>
    <s v="Penha"/>
    <s v="SUPRIMENTOS MUSICAIS"/>
    <x v="25"/>
    <s v="Conserto, Manutenção e Aquisição de Acessórios e Suprimentos de Instrumentos Musicais"/>
    <n v="423016"/>
    <n v="-25.5"/>
    <s v="Baixa de Estoque cf. Relatorio de Saidas"/>
    <m/>
  </r>
  <r>
    <s v="Junho"/>
    <d v="2023-06-13T00:00:00"/>
    <s v="Penha"/>
    <s v="SUPRIMENTOS MUSICAIS"/>
    <x v="25"/>
    <s v="Conserto, Manutenção e Aquisição de Acessórios e Suprimentos de Instrumentos Musicais"/>
    <n v="423016"/>
    <n v="-128.76"/>
    <s v="Baixa de Estoque cf. Relatorio de Saidas"/>
    <m/>
  </r>
  <r>
    <s v="Setembro"/>
    <d v="2023-09-11T00:00:00"/>
    <s v="Penha"/>
    <s v="SUPRIMENTOS MUSICAIS"/>
    <x v="25"/>
    <s v="Conserto, Manutenção e Aquisição de Acessórios e Suprimentos de Instrumentos Musicais"/>
    <n v="423016"/>
    <n v="-10.24"/>
    <s v="Baixa de Estoque cf. Relatorio de Saidas"/>
    <m/>
  </r>
  <r>
    <s v="Setembro"/>
    <d v="2023-09-11T00:00:00"/>
    <s v="Penha"/>
    <s v="SUPRIMENTOS MUSICAIS"/>
    <x v="25"/>
    <s v="Conserto, Manutenção e Aquisição de Acessórios e Suprimentos de Instrumentos Musicais"/>
    <n v="423016"/>
    <n v="-10.14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675.97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33.799999999999997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199.51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181.15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309.99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299.64999999999998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397.2"/>
    <s v="Baixa de Estoque cf. Relatorio de Saidas"/>
    <m/>
  </r>
  <r>
    <s v="Setembro"/>
    <d v="2023-09-14T00:00:00"/>
    <s v="Penha"/>
    <s v="SUPRIMENTOS MUSICAIS"/>
    <x v="25"/>
    <s v="Conserto, Manutenção e Aquisição de Acessórios e Suprimentos de Instrumentos Musicais"/>
    <n v="423016"/>
    <n v="-147.05000000000001"/>
    <s v="Baixa de Estoque cf. Relatorio de Saidas"/>
    <m/>
  </r>
  <r>
    <s v="Outubro"/>
    <d v="2023-10-17T00:00:00"/>
    <s v="Penha"/>
    <s v="SUPRIMENTOS MUSICAIS"/>
    <x v="25"/>
    <s v="Conserto, Manutenção e Aquisição de Acessórios e Suprimentos de Instrumentos Musicais"/>
    <n v="423016"/>
    <n v="-572"/>
    <s v="Baixa de Estoque cf. Relatorio de Saidas"/>
    <m/>
  </r>
  <r>
    <s v="Outubro"/>
    <d v="2023-10-25T00:00:00"/>
    <s v="Penha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26T00:00:00"/>
    <s v="Penha"/>
    <s v="SUPRIMENTOS MUSICAIS"/>
    <x v="25"/>
    <s v="Conserto, Manutenção e Aquisição de Acessórios e Suprimentos de Instrumentos Musicais"/>
    <n v="423016"/>
    <n v="-1547"/>
    <s v="Baixa de Estoque cf. Relatorio de Saidas"/>
    <m/>
  </r>
  <r>
    <s v="Outubro"/>
    <d v="2023-10-30T00:00:00"/>
    <s v="Penha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Outubro"/>
    <d v="2023-10-30T00:00:00"/>
    <s v="Penha"/>
    <s v="SUPRIMENTOS MUSICAIS"/>
    <x v="25"/>
    <s v="Conserto, Manutenção e Aquisição de Acessórios e Suprimentos de Instrumentos Musicais"/>
    <n v="423016"/>
    <n v="-72"/>
    <s v="Baixa de Estoque cf. Relatorio de Saidas"/>
    <m/>
  </r>
  <r>
    <s v="Dezembro"/>
    <d v="2023-12-11T00:00:00"/>
    <s v="Penha"/>
    <s v="SUPRIMENTOS MUSICAIS"/>
    <x v="25"/>
    <s v="Conserto, Manutenção e Aquisição de Acessórios e Suprimentos de Instrumentos Musicais"/>
    <s v="423016"/>
    <n v="-234"/>
    <s v="Baixa de Estoque cf. Relatorio de Saidas"/>
    <m/>
  </r>
  <r>
    <s v="Dezembro"/>
    <d v="2023-12-11T00:00:00"/>
    <s v="Penha"/>
    <s v="SUPRIMENTOS MUSICAIS"/>
    <x v="25"/>
    <s v="Conserto, Manutenção e Aquisição de Acessórios e Suprimentos de Instrumentos Musicais"/>
    <s v="423016"/>
    <n v="-104.3"/>
    <s v="Baixa de Estoque cf. Relatorio de Saidas"/>
    <m/>
  </r>
  <r>
    <s v="Dezembro"/>
    <d v="2023-12-11T00:00:00"/>
    <s v="Penha"/>
    <s v="SUPRIMENTOS MUSICAIS"/>
    <x v="25"/>
    <s v="Conserto, Manutenção e Aquisição de Acessórios e Suprimentos de Instrumentos Musicais"/>
    <s v="423016"/>
    <n v="-245.7"/>
    <s v="Baixa de Estoque cf. Relatorio de Saidas"/>
    <m/>
  </r>
  <r>
    <s v="Dezembro"/>
    <d v="2023-12-13T00:00:00"/>
    <s v="Penha"/>
    <s v="SUPRIMENTOS MUSICAIS"/>
    <x v="25"/>
    <s v="Conserto, Manutenção e Aquisição de Acessórios e Suprimentos de Instrumentos Musicais"/>
    <s v="423016"/>
    <n v="-468"/>
    <s v="Baixa de Estoque cf. Relatorio de Saidas"/>
    <m/>
  </r>
  <r>
    <s v="Outubro"/>
    <d v="2023-10-02T00:00:00"/>
    <s v="Pêra Marmelo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02T00:00:00"/>
    <s v="Pêra Marmelo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Novembro"/>
    <d v="2023-11-16T00:00:00"/>
    <s v="Pêra Marmelo"/>
    <s v="SUPRIMENTOS MUSICAIS"/>
    <x v="25"/>
    <s v="Conserto, Manutenção e Aquisição de Acessórios e Suprimentos de Instrumentos Musicais"/>
    <s v="423016"/>
    <n v="-162.65"/>
    <s v="Baixa de Estoque cf. Relatorio de Saidas"/>
    <m/>
  </r>
  <r>
    <s v="Dezembro"/>
    <d v="2023-12-11T00:00:00"/>
    <s v="Pêra Marmelo"/>
    <s v="SUPRIMENTOS MUSICAIS"/>
    <x v="25"/>
    <s v="Conserto, Manutenção e Aquisição de Acessórios e Suprimentos de Instrumentos Musicais"/>
    <s v="423016"/>
    <n v="-53"/>
    <s v="Baixa de Estoque cf. Relatorio de Saidas"/>
    <m/>
  </r>
  <r>
    <s v="Abril"/>
    <d v="2023-04-24T00:00:00"/>
    <s v="Perus"/>
    <s v="SUPRIMENTOS MUSICAIS"/>
    <x v="25"/>
    <s v="Conserto, Manutenção e Aquisição de Acessórios e Suprimentos de Instrumentos Musicais"/>
    <n v="423016"/>
    <n v="-169"/>
    <s v="Baixa de Estoque cf. Relatorio de Saidas"/>
    <m/>
  </r>
  <r>
    <s v="Abril"/>
    <d v="2023-04-24T00:00:00"/>
    <s v="Perus"/>
    <s v="SUPRIMENTOS MUSICAIS"/>
    <x v="25"/>
    <s v="Conserto, Manutenção e Aquisição de Acessórios e Suprimentos de Instrumentos Musicais"/>
    <n v="423016"/>
    <n v="-501.63"/>
    <s v="Baixa de Estoque cf. Relatorio de Saidas"/>
    <m/>
  </r>
  <r>
    <s v="Abril"/>
    <d v="2023-04-24T00:00:00"/>
    <s v="Perus"/>
    <s v="SUPRIMENTOS MUSICAIS"/>
    <x v="25"/>
    <s v="Conserto, Manutenção e Aquisição de Acessórios e Suprimentos de Instrumentos Musicais"/>
    <n v="423016"/>
    <n v="-676.3"/>
    <s v="Baixa de Estoque cf. Relatorio de Saidas"/>
    <m/>
  </r>
  <r>
    <s v="Abril"/>
    <d v="2023-04-24T00:00:00"/>
    <s v="Perus"/>
    <s v="SUPRIMENTOS MUSICAIS"/>
    <x v="25"/>
    <s v="Conserto, Manutenção e Aquisição de Acessórios e Suprimentos de Instrumentos Musicais"/>
    <n v="423016"/>
    <n v="-28.36"/>
    <s v="Baixa de Estoque cf. Relatorio de Saidas"/>
    <m/>
  </r>
  <r>
    <s v="Abril"/>
    <d v="2023-04-24T00:00:00"/>
    <s v="Perus"/>
    <s v="SUPRIMENTOS MUSICAIS"/>
    <x v="25"/>
    <s v="Conserto, Manutenção e Aquisição de Acessórios e Suprimentos de Instrumentos Musicais"/>
    <n v="423016"/>
    <n v="-266.45"/>
    <s v="Baixa de Estoque cf. Relatorio de Saidas"/>
    <m/>
  </r>
  <r>
    <s v="Abril"/>
    <d v="2023-04-24T00:00:00"/>
    <s v="Perus"/>
    <s v="SUPRIMENTOS MUSICAIS"/>
    <x v="25"/>
    <s v="Conserto, Manutenção e Aquisição de Acessórios e Suprimentos de Instrumentos Musicais"/>
    <n v="423016"/>
    <n v="-464.98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26.71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69.22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79.790000000000006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122.25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142.87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204.26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173.62"/>
    <s v="Baixa de Estoque cf. Relatorio de Saidas"/>
    <m/>
  </r>
  <r>
    <s v="Maio"/>
    <d v="2023-05-10T00:00:00"/>
    <s v="Perus"/>
    <s v="SUPRIMENTOS MUSICAIS"/>
    <x v="25"/>
    <s v="Conserto, Manutenção e Aquisição de Acessórios e Suprimentos de Instrumentos Musicais"/>
    <n v="423016"/>
    <n v="-327.76"/>
    <s v="Baixa de Estoque cf. Relatorio de Saidas"/>
    <m/>
  </r>
  <r>
    <s v="Julho"/>
    <d v="2023-07-10T00:00:00"/>
    <s v="Perus"/>
    <s v="SUPRIMENTOS MUSICAIS"/>
    <x v="25"/>
    <s v="Conserto, Manutenção e Aquisição de Acessórios e Suprimentos de Instrumentos Musicais"/>
    <n v="423016"/>
    <n v="-192.9"/>
    <s v="Baixa de Estoque cf. Relatorio de Saidas"/>
    <m/>
  </r>
  <r>
    <s v="Julho"/>
    <d v="2023-07-10T00:00:00"/>
    <s v="Perus"/>
    <s v="SUPRIMENTOS MUSICAIS"/>
    <x v="25"/>
    <s v="Conserto, Manutenção e Aquisição de Acessórios e Suprimentos de Instrumentos Musicais"/>
    <n v="423016"/>
    <n v="-621"/>
    <s v="Baixa de Estoque cf. Relatorio de Saidas"/>
    <m/>
  </r>
  <r>
    <s v="Julho"/>
    <d v="2023-07-10T00:00:00"/>
    <s v="Perus"/>
    <s v="SUPRIMENTOS MUSICAIS"/>
    <x v="25"/>
    <s v="Conserto, Manutenção e Aquisição de Acessórios e Suprimentos de Instrumentos Musicais"/>
    <n v="423016"/>
    <n v="-192.9"/>
    <s v="Baixa de Estoque cf. Relatorio de Saidas"/>
    <m/>
  </r>
  <r>
    <s v="Julho"/>
    <d v="2023-07-10T00:00:00"/>
    <s v="Perus"/>
    <s v="SUPRIMENTOS MUSICAIS"/>
    <x v="25"/>
    <s v="Conserto, Manutenção e Aquisição de Acessórios e Suprimentos de Instrumentos Musicais"/>
    <n v="423016"/>
    <n v="-240"/>
    <s v="Baixa de Estoque cf. Relatorio de Saidas"/>
    <m/>
  </r>
  <r>
    <s v="Julho"/>
    <d v="2023-07-10T00:00:00"/>
    <s v="Perus"/>
    <s v="SUPRIMENTOS MUSICAIS"/>
    <x v="25"/>
    <s v="Conserto, Manutenção e Aquisição de Acessórios e Suprimentos de Instrumentos Musicais"/>
    <n v="423016"/>
    <n v="-675.97"/>
    <s v="Baixa de Estoque cf. Relatorio de Saidas"/>
    <m/>
  </r>
  <r>
    <s v="Agosto"/>
    <d v="2023-08-15T00:00:00"/>
    <s v="Perus"/>
    <s v="SUPRIMENTOS MUSICAIS"/>
    <x v="25"/>
    <s v="Conserto, Manutenção e Aquisição de Acessórios e Suprimentos de Instrumentos Musicais"/>
    <n v="423016"/>
    <n v="-176.87"/>
    <s v="Baixa de Estoque cf. Relatorio de Saidas"/>
    <m/>
  </r>
  <r>
    <s v="Agosto"/>
    <d v="2023-08-15T00:00:00"/>
    <s v="Perus"/>
    <s v="SUPRIMENTOS MUSICAIS"/>
    <x v="25"/>
    <s v="Conserto, Manutenção e Aquisição de Acessórios e Suprimentos de Instrumentos Musicais"/>
    <n v="423016"/>
    <n v="-67.599999999999994"/>
    <s v="Baixa de Estoque cf. Relatorio de Saidas"/>
    <m/>
  </r>
  <r>
    <s v="Agosto"/>
    <d v="2023-08-15T00:00:00"/>
    <s v="Perus"/>
    <s v="SUPRIMENTOS MUSICAIS"/>
    <x v="25"/>
    <s v="Conserto, Manutenção e Aquisição de Acessórios e Suprimentos de Instrumentos Musicais"/>
    <n v="423016"/>
    <n v="-286.56"/>
    <s v="Baixa de Estoque cf. Relatorio de Saidas"/>
    <m/>
  </r>
  <r>
    <s v="Agosto"/>
    <d v="2023-08-15T00:00:00"/>
    <s v="Perus"/>
    <s v="SUPRIMENTOS MUSICAIS"/>
    <x v="25"/>
    <s v="Conserto, Manutenção e Aquisição de Acessórios e Suprimentos de Instrumentos Musicais"/>
    <n v="423016"/>
    <n v="-76.08"/>
    <s v="Baixa de Estoque cf. Relatorio de Saidas"/>
    <m/>
  </r>
  <r>
    <s v="Outubro"/>
    <d v="2023-10-02T00:00:00"/>
    <s v="Perus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02T00:00:00"/>
    <s v="Perus"/>
    <s v="SUPRIMENTOS MUSICAIS"/>
    <x v="25"/>
    <s v="Conserto, Manutenção e Aquisição de Acessórios e Suprimentos de Instrumentos Musicais"/>
    <n v="423016"/>
    <n v="-57.1"/>
    <s v="Baixa de Estoque cf. Relatorio de Saidas"/>
    <m/>
  </r>
  <r>
    <s v="Outubro"/>
    <d v="2023-10-02T00:00:00"/>
    <s v="Perus"/>
    <s v="SUPRIMENTOS MUSICAIS"/>
    <x v="25"/>
    <s v="Conserto, Manutenção e Aquisição de Acessórios e Suprimentos de Instrumentos Musicais"/>
    <n v="423016"/>
    <n v="-510.6"/>
    <s v="Baixa de Estoque cf. Relatorio de Saidas"/>
    <m/>
  </r>
  <r>
    <s v="Outubro"/>
    <d v="2023-10-24T00:00:00"/>
    <s v="Perus"/>
    <s v="SUPRIMENTOS MUSICAIS"/>
    <x v="25"/>
    <s v="Conserto, Manutenção e Aquisição de Acessórios e Suprimentos de Instrumentos Musicais"/>
    <n v="423016"/>
    <n v="-425"/>
    <s v="Baixa de Estoque cf. Relatorio de Saidas"/>
    <m/>
  </r>
  <r>
    <s v="Outubro"/>
    <d v="2023-10-25T00:00:00"/>
    <s v="Perus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30T00:00:00"/>
    <s v="Perus"/>
    <s v="SUPRIMENTOS MUSICAIS"/>
    <x v="25"/>
    <s v="Conserto, Manutenção e Aquisição de Acessórios e Suprimentos de Instrumentos Musicais"/>
    <n v="423016"/>
    <n v="-1450"/>
    <s v="Baixa de Estoque cf. Relatorio de Saidas"/>
    <m/>
  </r>
  <r>
    <s v="Outubro"/>
    <d v="2023-10-31T00:00:00"/>
    <s v="Perus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Outubro"/>
    <d v="2023-10-31T00:00:00"/>
    <s v="Perus"/>
    <s v="SUPRIMENTOS MUSICAIS"/>
    <x v="25"/>
    <s v="Conserto, Manutenção e Aquisição de Acessórios e Suprimentos de Instrumentos Musicais"/>
    <n v="423016"/>
    <n v="-396"/>
    <s v="Baixa de Estoque cf. Relatorio de Saidas"/>
    <m/>
  </r>
  <r>
    <s v="Novembro"/>
    <d v="2023-11-16T00:00:00"/>
    <s v="Perus"/>
    <s v="SUPRIMENTOS MUSICAIS"/>
    <x v="25"/>
    <s v="Conserto, Manutenção e Aquisição de Acessórios e Suprimentos de Instrumentos Musicais"/>
    <s v="423016"/>
    <n v="-92.07"/>
    <s v="Baixa de Estoque cf. Relatorio de Saidas"/>
    <m/>
  </r>
  <r>
    <s v="Novembro"/>
    <d v="2023-11-16T00:00:00"/>
    <s v="Perus"/>
    <s v="SUPRIMENTOS MUSICAIS"/>
    <x v="25"/>
    <s v="Conserto, Manutenção e Aquisição de Acessórios e Suprimentos de Instrumentos Musicais"/>
    <s v="423016"/>
    <n v="-75.209999999999994"/>
    <s v="Baixa de Estoque cf. Relatorio de Saidas"/>
    <m/>
  </r>
  <r>
    <s v="Novembro"/>
    <d v="2023-11-16T00:00:00"/>
    <s v="Perus"/>
    <s v="SUPRIMENTOS MUSICAIS"/>
    <x v="25"/>
    <s v="Conserto, Manutenção e Aquisição de Acessórios e Suprimentos de Instrumentos Musicais"/>
    <s v="423016"/>
    <n v="-175"/>
    <s v="Baixa de Estoque cf. Relatorio de Saidas"/>
    <m/>
  </r>
  <r>
    <s v="Dezembro"/>
    <d v="2023-12-11T00:00:00"/>
    <s v="Perus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Fevereiro"/>
    <d v="2023-02-13T00:00:00"/>
    <s v="Poá"/>
    <s v="SUPRIMENTOS MUSICAIS"/>
    <x v="25"/>
    <s v="Conserto, Manutenção e Aquisição de Acessórios e Suprimentos de Instrumentos Musicais"/>
    <n v="423016"/>
    <n v="-151.19"/>
    <s v="Baixa de Estoque cf. Relatorio de Saidas"/>
    <m/>
  </r>
  <r>
    <s v="Fevereiro"/>
    <d v="2023-02-13T00:00:00"/>
    <s v="Poá"/>
    <s v="SUPRIMENTOS MUSICAIS"/>
    <x v="25"/>
    <s v="Conserto, Manutenção e Aquisição de Acessórios e Suprimentos de Instrumentos Musicais"/>
    <n v="423016"/>
    <n v="-795.85"/>
    <s v="Baixa de Estoque cf. Relatorio de Saidas"/>
    <m/>
  </r>
  <r>
    <s v="Fevereiro"/>
    <d v="2023-02-13T00:00:00"/>
    <s v="Poá"/>
    <s v="SUPRIMENTOS MUSICAIS"/>
    <x v="25"/>
    <s v="Conserto, Manutenção e Aquisição de Acessórios e Suprimentos de Instrumentos Musicais"/>
    <n v="423016"/>
    <n v="-506.19"/>
    <s v="Baixa de Estoque cf. Relatorio de Saidas"/>
    <m/>
  </r>
  <r>
    <s v="Fevereiro"/>
    <d v="2023-02-13T00:00:00"/>
    <s v="Poá"/>
    <s v="SUPRIMENTOS MUSICAIS"/>
    <x v="25"/>
    <s v="Conserto, Manutenção e Aquisição de Acessórios e Suprimentos de Instrumentos Musicais"/>
    <n v="423016"/>
    <n v="-286"/>
    <s v="Baixa de Estoque cf. Relatorio de Saidas"/>
    <m/>
  </r>
  <r>
    <s v="Junho"/>
    <d v="2023-06-12T00:00:00"/>
    <s v="Poá"/>
    <s v="SUPRIMENTOS MUSICAIS"/>
    <x v="25"/>
    <s v="Conserto, Manutenção e Aquisição de Acessórios e Suprimentos de Instrumentos Musicais"/>
    <n v="423016"/>
    <n v="-6.9"/>
    <s v="Baixa de Estoque cf. Relatorio de Saidas"/>
    <m/>
  </r>
  <r>
    <s v="Setembro"/>
    <d v="2023-09-04T00:00:00"/>
    <s v="Poá"/>
    <s v="SUPRIMENTOS MUSICAIS"/>
    <x v="25"/>
    <s v="Conserto, Manutenção e Aquisição de Acessórios e Suprimentos de Instrumentos Musicais"/>
    <n v="423016"/>
    <n v="-715.01"/>
    <s v="Baixa de Estoque cf. Relatorio de Saidas"/>
    <m/>
  </r>
  <r>
    <s v="Março"/>
    <d v="2023-03-17T00:00:00"/>
    <s v="Polo Mairiporã"/>
    <s v="SUPRIMENTOS MUSICAIS"/>
    <x v="25"/>
    <s v="Conserto, Manutenção e Aquisição de Acessórios e Suprimentos de Instrumentos Musicais"/>
    <n v="423016"/>
    <n v="-453"/>
    <s v="Baixa de Estoque cf. Relatorio de Saidas"/>
    <m/>
  </r>
  <r>
    <s v="Março"/>
    <d v="2023-03-17T00:00:00"/>
    <s v="Polo Mairiporã"/>
    <s v="SUPRIMENTOS MUSICAIS"/>
    <x v="25"/>
    <s v="Conserto, Manutenção e Aquisição de Acessórios e Suprimentos de Instrumentos Musicais"/>
    <n v="423016"/>
    <n v="-47.67"/>
    <s v="Baixa de Estoque cf. Relatorio de Saidas"/>
    <m/>
  </r>
  <r>
    <s v="Março"/>
    <d v="2023-03-17T00:00:00"/>
    <s v="Polo Mairiporã"/>
    <s v="SUPRIMENTOS MUSICAIS"/>
    <x v="25"/>
    <s v="Conserto, Manutenção e Aquisição de Acessórios e Suprimentos de Instrumentos Musicais"/>
    <n v="423016"/>
    <n v="-13.8"/>
    <s v="Baixa de Estoque cf. Relatorio de Saidas"/>
    <m/>
  </r>
  <r>
    <s v="Maio"/>
    <d v="2023-05-09T00:00:00"/>
    <s v="Polo Mairiporã"/>
    <s v="SUPRIMENTOS MUSICAIS"/>
    <x v="25"/>
    <s v="Conserto, Manutenção e Aquisição de Acessórios e Suprimentos de Instrumentos Musicais"/>
    <n v="423016"/>
    <n v="-676"/>
    <s v="Baixa de Estoque cf. Relatorio de Saidas"/>
    <m/>
  </r>
  <r>
    <s v="Junho"/>
    <d v="2023-06-14T00:00:00"/>
    <s v="Polo Mairiporã"/>
    <s v="SUPRIMENTOS MUSICAIS"/>
    <x v="25"/>
    <s v="Conserto, Manutenção e Aquisição de Acessórios e Suprimentos de Instrumentos Musicais"/>
    <n v="423016"/>
    <n v="-1592"/>
    <s v="Baixa de Estoque cf. Relatorio de Saidas"/>
    <m/>
  </r>
  <r>
    <s v="Março"/>
    <d v="2023-03-13T00:00:00"/>
    <s v="Polo Rio Grande da Serra"/>
    <s v="SUPRIMENTOS MUSICAIS"/>
    <x v="25"/>
    <s v="Conserto, Manutenção e Aquisição de Acessórios e Suprimentos de Instrumentos Musicais"/>
    <n v="423016"/>
    <n v="-122.25"/>
    <s v="Baixa de Estoque cf. Relatorio de Saidas"/>
    <m/>
  </r>
  <r>
    <s v="Março"/>
    <d v="2023-03-13T00:00:00"/>
    <s v="Polo Rio Grande da Serra"/>
    <s v="SUPRIMENTOS MUSICAIS"/>
    <x v="25"/>
    <s v="Conserto, Manutenção e Aquisição de Acessórios e Suprimentos de Instrumentos Musicais"/>
    <n v="423016"/>
    <n v="-142.87"/>
    <s v="Baixa de Estoque cf. Relatorio de Saidas"/>
    <m/>
  </r>
  <r>
    <s v="Março"/>
    <d v="2023-03-13T00:00:00"/>
    <s v="Polo Rio Grande da Serra"/>
    <s v="SUPRIMENTOS MUSICAIS"/>
    <x v="25"/>
    <s v="Conserto, Manutenção e Aquisição de Acessórios e Suprimentos de Instrumentos Musicais"/>
    <n v="423016"/>
    <n v="-163.41"/>
    <s v="Baixa de Estoque cf. Relatorio de Saidas"/>
    <m/>
  </r>
  <r>
    <s v="Março"/>
    <d v="2023-03-13T00:00:00"/>
    <s v="Polo Rio Grande da Serra"/>
    <s v="SUPRIMENTOS MUSICAIS"/>
    <x v="25"/>
    <s v="Conserto, Manutenção e Aquisição de Acessórios e Suprimentos de Instrumentos Musicais"/>
    <n v="423016"/>
    <n v="-138.9"/>
    <s v="Baixa de Estoque cf. Relatorio de Saidas"/>
    <m/>
  </r>
  <r>
    <s v="Março"/>
    <d v="2023-03-17T00:00:00"/>
    <s v="Polo Rio Grande da Serra"/>
    <s v="SUPRIMENTOS MUSICAIS"/>
    <x v="25"/>
    <s v="Conserto, Manutenção e Aquisição de Acessórios e Suprimentos de Instrumentos Musicais"/>
    <n v="423016"/>
    <n v="-572.01"/>
    <s v="Baixa de Estoque cf. Relatorio de Saidas"/>
    <m/>
  </r>
  <r>
    <s v="Abril"/>
    <d v="2023-04-24T00:00:00"/>
    <s v="Polo Rio Grande da Serra"/>
    <s v="SUPRIMENTOS MUSICAIS"/>
    <x v="25"/>
    <s v="Conserto, Manutenção e Aquisição de Acessórios e Suprimentos de Instrumentos Musicais"/>
    <n v="423016"/>
    <n v="-76.08"/>
    <s v="Baixa de Estoque cf. Relatorio de Saidas"/>
    <m/>
  </r>
  <r>
    <s v="Abril"/>
    <d v="2023-04-24T00:00:00"/>
    <s v="Polo Rio Grande da Serra"/>
    <s v="SUPRIMENTOS MUSICAIS"/>
    <x v="25"/>
    <s v="Conserto, Manutenção e Aquisição de Acessórios e Suprimentos de Instrumentos Musicais"/>
    <n v="423016"/>
    <n v="-86.85"/>
    <s v="Baixa de Estoque cf. Relatorio de Saidas"/>
    <m/>
  </r>
  <r>
    <s v="Abril"/>
    <d v="2023-04-24T00:00:00"/>
    <s v="Polo Rio Grande da Serra"/>
    <s v="SUPRIMENTOS MUSICAIS"/>
    <x v="25"/>
    <s v="Conserto, Manutenção e Aquisição de Acessórios e Suprimentos de Instrumentos Musicais"/>
    <n v="423016"/>
    <n v="-184.13"/>
    <s v="Baixa de Estoque cf. Relatorio de Saidas"/>
    <m/>
  </r>
  <r>
    <s v="Abril"/>
    <d v="2023-04-24T00:00:00"/>
    <s v="Polo Rio Grande da Serra"/>
    <s v="SUPRIMENTOS MUSICAIS"/>
    <x v="25"/>
    <s v="Conserto, Manutenção e Aquisição de Acessórios e Suprimentos de Instrumentos Musicais"/>
    <n v="423016"/>
    <n v="-150.41"/>
    <s v="Baixa de Estoque cf. Relatorio de Saidas"/>
    <m/>
  </r>
  <r>
    <s v="Outubro"/>
    <d v="2023-10-24T00:00:00"/>
    <s v="Polo Rio Grande da Serra"/>
    <s v="SUPRIMENTOS MUSICAIS"/>
    <x v="25"/>
    <s v="Conserto, Manutenção e Aquisição de Acessórios e Suprimentos de Instrumentos Musicais"/>
    <n v="423016"/>
    <n v="-110"/>
    <s v="Baixa de Estoque cf. Relatorio de Saidas"/>
    <m/>
  </r>
  <r>
    <s v="Outubro"/>
    <d v="2023-10-25T00:00:00"/>
    <s v="Polo Rio Grande da Serra"/>
    <s v="SUPRIMENTOS MUSICAIS"/>
    <x v="25"/>
    <s v="Conserto, Manutenção e Aquisição de Acessórios e Suprimentos de Instrumentos Musicais"/>
    <n v="423016"/>
    <n v="-2.58"/>
    <s v="Baixa de Estoque cf. Relatorio de Saidas"/>
    <m/>
  </r>
  <r>
    <s v="Novembro"/>
    <d v="2023-11-14T00:00:00"/>
    <s v="Polo Rio Grande da Serra"/>
    <s v="SUPRIMENTOS MUSICAIS"/>
    <x v="25"/>
    <s v="Conserto, Manutenção e Aquisição de Acessórios e Suprimentos de Instrumentos Musicais"/>
    <s v="423016"/>
    <n v="-37.85"/>
    <s v="Baixa de Estoque cf. Relatorio de Saidas"/>
    <m/>
  </r>
  <r>
    <s v="Novembro"/>
    <d v="2023-11-14T00:00:00"/>
    <s v="Polo Rio Grande da Serra"/>
    <s v="SUPRIMENTOS MUSICAIS"/>
    <x v="25"/>
    <s v="Conserto, Manutenção e Aquisição de Acessórios e Suprimentos de Instrumentos Musicais"/>
    <s v="423016"/>
    <n v="-79.790000000000006"/>
    <s v="Baixa de Estoque cf. Relatorio de Saidas"/>
    <m/>
  </r>
  <r>
    <s v="Novembro"/>
    <d v="2023-11-14T00:00:00"/>
    <s v="Polo Rio Grande da Serra"/>
    <s v="SUPRIMENTOS MUSICAIS"/>
    <x v="25"/>
    <s v="Conserto, Manutenção e Aquisição de Acessórios e Suprimentos de Instrumentos Musicais"/>
    <s v="423016"/>
    <n v="-69.22"/>
    <s v="Baixa de Estoque cf. Relatorio de Saidas"/>
    <m/>
  </r>
  <r>
    <s v="Novembro"/>
    <d v="2023-11-14T00:00:00"/>
    <s v="Polo Rio Grande da Serra"/>
    <s v="SUPRIMENTOS MUSICAIS"/>
    <x v="25"/>
    <s v="Conserto, Manutenção e Aquisição de Acessórios e Suprimentos de Instrumentos Musicais"/>
    <s v="423016"/>
    <n v="-26.71"/>
    <s v="Baixa de Estoque cf. Relatorio de Saidas"/>
    <m/>
  </r>
  <r>
    <s v="Novembro"/>
    <d v="2023-11-16T00:00:00"/>
    <s v="Polo Rio Grande da Serra"/>
    <s v="SUPRIMENTOS MUSICAIS"/>
    <x v="25"/>
    <s v="Conserto, Manutenção e Aquisição de Acessórios e Suprimentos de Instrumentos Musicais"/>
    <s v="423016"/>
    <n v="-230.19"/>
    <s v="Baixa de Estoque cf. Relatorio de Saidas"/>
    <m/>
  </r>
  <r>
    <s v="Novembro"/>
    <d v="2023-11-16T00:00:00"/>
    <s v="Polo Rio Grande da Serra"/>
    <s v="SUPRIMENTOS MUSICAIS"/>
    <x v="25"/>
    <s v="Conserto, Manutenção e Aquisição de Acessórios e Suprimentos de Instrumentos Musicais"/>
    <s v="423016"/>
    <n v="-255.43"/>
    <s v="Baixa de Estoque cf. Relatorio de Saidas"/>
    <m/>
  </r>
  <r>
    <s v="Dezembro"/>
    <d v="2023-12-11T00:00:00"/>
    <s v="Polo Rio Grande da Serra"/>
    <s v="SUPRIMENTOS MUSICAIS"/>
    <x v="25"/>
    <s v="Conserto, Manutenção e Aquisição de Acessórios e Suprimentos de Instrumentos Musicais"/>
    <s v="423016"/>
    <n v="-573.5"/>
    <s v="Baixa de Estoque cf. Relatorio de Saidas"/>
    <m/>
  </r>
  <r>
    <s v="Dezembro"/>
    <d v="2023-12-11T00:00:00"/>
    <s v="Polo Rio Grande da Serra"/>
    <s v="SUPRIMENTOS MUSICAIS"/>
    <x v="25"/>
    <s v="Conserto, Manutenção e Aquisição de Acessórios e Suprimentos de Instrumentos Musicais"/>
    <s v="423016"/>
    <n v="-783.5"/>
    <s v="Baixa de Estoque cf. Relatorio de Saidas"/>
    <m/>
  </r>
  <r>
    <s v="Dezembro"/>
    <d v="2023-12-11T00:00:00"/>
    <s v="Polo Rio Grande da Serra"/>
    <s v="SUPRIMENTOS MUSICAIS"/>
    <x v="25"/>
    <s v="Conserto, Manutenção e Aquisição de Acessórios e Suprimentos de Instrumentos Musicais"/>
    <s v="423016"/>
    <n v="-106"/>
    <s v="Baixa de Estoque cf. Relatorio de Saidas"/>
    <m/>
  </r>
  <r>
    <s v="Setembro"/>
    <d v="2023-09-11T00:00:00"/>
    <s v="Quinta do Sol"/>
    <s v="SUPRIMENTOS MUSICAIS"/>
    <x v="25"/>
    <s v="Conserto, Manutenção e Aquisição de Acessórios e Suprimentos de Instrumentos Musicais"/>
    <n v="423016"/>
    <n v="-353.73"/>
    <s v="Baixa de Estoque cf. Relatorio de Saidas"/>
    <m/>
  </r>
  <r>
    <s v="Setembro"/>
    <d v="2023-09-11T00:00:00"/>
    <s v="Quinta do Sol"/>
    <s v="SUPRIMENTOS MUSICAIS"/>
    <x v="25"/>
    <s v="Conserto, Manutenção e Aquisição de Acessórios e Suprimentos de Instrumentos Musicais"/>
    <n v="423016"/>
    <n v="-244.01"/>
    <s v="Baixa de Estoque cf. Relatorio de Saidas"/>
    <m/>
  </r>
  <r>
    <s v="Setembro"/>
    <d v="2023-09-11T00:00:00"/>
    <s v="Quinta do Sol"/>
    <s v="SUPRIMENTOS MUSICAIS"/>
    <x v="25"/>
    <s v="Conserto, Manutenção e Aquisição de Acessórios e Suprimentos de Instrumentos Musicais"/>
    <n v="423016"/>
    <n v="-232.84"/>
    <s v="Baixa de Estoque cf. Relatorio de Saidas"/>
    <m/>
  </r>
  <r>
    <s v="Setembro"/>
    <d v="2023-09-11T00:00:00"/>
    <s v="Quinta do Sol"/>
    <s v="SUPRIMENTOS MUSICAIS"/>
    <x v="25"/>
    <s v="Conserto, Manutenção e Aquisição de Acessórios e Suprimentos de Instrumentos Musicais"/>
    <n v="423016"/>
    <n v="-181.15"/>
    <s v="Baixa de Estoque cf. Relatorio de Saidas"/>
    <m/>
  </r>
  <r>
    <s v="Setembro"/>
    <d v="2023-09-11T00:00:00"/>
    <s v="Quinta do Sol"/>
    <s v="SUPRIMENTOS MUSICAIS"/>
    <x v="25"/>
    <s v="Conserto, Manutenção e Aquisição de Acessórios e Suprimentos de Instrumentos Musicais"/>
    <n v="423016"/>
    <n v="-117.76"/>
    <s v="Baixa de Estoque cf. Relatorio de Saidas"/>
    <m/>
  </r>
  <r>
    <s v="Setembro"/>
    <d v="2023-09-11T00:00:00"/>
    <s v="Quinta do Sol"/>
    <s v="SUPRIMENTOS MUSICAIS"/>
    <x v="25"/>
    <s v="Conserto, Manutenção e Aquisição de Acessórios e Suprimentos de Instrumentos Musicais"/>
    <n v="423016"/>
    <n v="-33.799999999999997"/>
    <s v="Baixa de Estoque cf. Relatorio de Saidas"/>
    <m/>
  </r>
  <r>
    <s v="Outubro"/>
    <d v="2023-10-25T00:00:00"/>
    <s v="Quinta do Sol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31T00:00:00"/>
    <s v="Quinta do Sol"/>
    <s v="SUPRIMENTOS MUSICAIS"/>
    <x v="25"/>
    <s v="Conserto, Manutenção e Aquisição de Acessórios e Suprimentos de Instrumentos Musicais"/>
    <n v="423016"/>
    <n v="-99"/>
    <s v="Baixa de Estoque cf. Relatorio de Saidas"/>
    <m/>
  </r>
  <r>
    <s v="Junho"/>
    <d v="2023-06-13T00:00:00"/>
    <s v="Rosa Da China"/>
    <s v="SUPRIMENTOS MUSICAIS"/>
    <x v="25"/>
    <s v="Conserto, Manutenção e Aquisição de Acessórios e Suprimentos de Instrumentos Musicais"/>
    <n v="423016"/>
    <n v="-25"/>
    <s v="Baixa de Estoque cf. Relatorio de Saidas"/>
    <m/>
  </r>
  <r>
    <s v="Novembro"/>
    <d v="2023-11-07T00:00:00"/>
    <s v="Rosa Da China"/>
    <s v="SUPRIMENTOS MUSICAIS"/>
    <x v="25"/>
    <s v="Conserto, Manutenção e Aquisição de Acessórios e Suprimentos de Instrumentos Musicais"/>
    <s v="423016"/>
    <n v="-320"/>
    <s v="Baixa de Estoque cf. Relatorio de Saidas"/>
    <m/>
  </r>
  <r>
    <s v="Março"/>
    <d v="2023-03-13T00:00:00"/>
    <s v="Santo André"/>
    <s v="SUPRIMENTOS MUSICAIS"/>
    <x v="25"/>
    <s v="Conserto, Manutenção e Aquisição de Acessórios e Suprimentos de Instrumentos Musicais"/>
    <n v="423016"/>
    <n v="-14.18"/>
    <s v="Baixa de Estoque cf. Relatorio de Saidas"/>
    <m/>
  </r>
  <r>
    <s v="Março"/>
    <d v="2023-03-13T00:00:00"/>
    <s v="Santo André"/>
    <s v="SUPRIMENTOS MUSICAIS"/>
    <x v="25"/>
    <s v="Conserto, Manutenção e Aquisição de Acessórios e Suprimentos de Instrumentos Musicais"/>
    <n v="423016"/>
    <n v="-84.5"/>
    <s v="Baixa de Estoque cf. Relatorio de Saidas"/>
    <m/>
  </r>
  <r>
    <s v="Abril"/>
    <d v="2023-04-20T00:00:00"/>
    <s v="Santo André"/>
    <s v="SUPRIMENTOS MUSICAIS"/>
    <x v="25"/>
    <s v="Conserto, Manutenção e Aquisição de Acessórios e Suprimentos de Instrumentos Musicais"/>
    <n v="423016"/>
    <n v="-20.48"/>
    <s v="Baixa de Estoque cf. Relatorio de Saidas"/>
    <m/>
  </r>
  <r>
    <s v="Setembro"/>
    <d v="2023-09-04T00:00:00"/>
    <s v="Santo André"/>
    <s v="SUPRIMENTOS MUSICAIS"/>
    <x v="25"/>
    <s v="Conserto, Manutenção e Aquisição de Acessórios e Suprimentos de Instrumentos Musicais"/>
    <n v="423016"/>
    <n v="-238.34"/>
    <s v="Baixa de Estoque cf. Relatorio de Saidas"/>
    <m/>
  </r>
  <r>
    <s v="Setembro"/>
    <d v="2023-09-04T00:00:00"/>
    <s v="Santo André"/>
    <s v="SUPRIMENTOS MUSICAIS"/>
    <x v="25"/>
    <s v="Conserto, Manutenção e Aquisição de Acessórios e Suprimentos de Instrumentos Musicais"/>
    <n v="423016"/>
    <n v="-6.9"/>
    <s v="Baixa de Estoque cf. Relatorio de Saidas"/>
    <m/>
  </r>
  <r>
    <s v="Setembro"/>
    <d v="2023-09-13T00:00:00"/>
    <s v="Santo André"/>
    <s v="SUPRIMENTOS MUSICAIS"/>
    <x v="25"/>
    <s v="Conserto, Manutenção e Aquisição de Acessórios e Suprimentos de Instrumentos Musicais"/>
    <n v="423016"/>
    <n v="-245"/>
    <s v="Baixa de Estoque cf. Relatorio de Saidas"/>
    <m/>
  </r>
  <r>
    <s v="Setembro"/>
    <d v="2023-09-13T00:00:00"/>
    <s v="Santo André"/>
    <s v="SUPRIMENTOS MUSICAIS"/>
    <x v="25"/>
    <s v="Conserto, Manutenção e Aquisição de Acessórios e Suprimentos de Instrumentos Musicais"/>
    <n v="423016"/>
    <n v="-278.35000000000002"/>
    <s v="Baixa de Estoque cf. Relatorio de Saidas"/>
    <m/>
  </r>
  <r>
    <s v="Fevereiro"/>
    <d v="2023-02-13T00:00:00"/>
    <s v="São Mateus"/>
    <s v="SUPRIMENTOS MUSICAIS"/>
    <x v="25"/>
    <s v="Conserto, Manutenção e Aquisição de Acessórios e Suprimentos de Instrumentos Musicais"/>
    <n v="423016"/>
    <n v="-184.49"/>
    <s v="Baixa de Estoque cf. Relatorio de Saidas"/>
    <m/>
  </r>
  <r>
    <s v="Fevereiro"/>
    <d v="2023-02-13T00:00:00"/>
    <s v="São Mateus"/>
    <s v="SUPRIMENTOS MUSICAIS"/>
    <x v="25"/>
    <s v="Conserto, Manutenção e Aquisição de Acessórios e Suprimentos de Instrumentos Musicais"/>
    <n v="423016"/>
    <n v="-218.51"/>
    <s v="Baixa de Estoque cf. Relatorio de Saidas"/>
    <m/>
  </r>
  <r>
    <s v="Fevereiro"/>
    <d v="2023-02-13T00:00:00"/>
    <s v="São Mateus"/>
    <s v="SUPRIMENTOS MUSICAIS"/>
    <x v="25"/>
    <s v="Conserto, Manutenção e Aquisição de Acessórios e Suprimentos de Instrumentos Musicais"/>
    <n v="423016"/>
    <n v="-75.599999999999994"/>
    <s v="Baixa de Estoque cf. Relatorio de Saidas"/>
    <m/>
  </r>
  <r>
    <s v="Fevereiro"/>
    <d v="2023-02-13T00:00:00"/>
    <s v="São Mateus"/>
    <s v="SUPRIMENTOS MUSICAIS"/>
    <x v="25"/>
    <s v="Conserto, Manutenção e Aquisição de Acessórios e Suprimentos de Instrumentos Musicais"/>
    <n v="423016"/>
    <n v="-307.27"/>
    <s v="Baixa de Estoque cf. Relatorio de Saidas"/>
    <m/>
  </r>
  <r>
    <s v="Fevereiro"/>
    <d v="2023-02-13T00:00:00"/>
    <s v="São Mateus"/>
    <s v="SUPRIMENTOS MUSICAIS"/>
    <x v="25"/>
    <s v="Conserto, Manutenção e Aquisição de Acessórios e Suprimentos de Instrumentos Musicais"/>
    <n v="423016"/>
    <n v="-421.13"/>
    <s v="Baixa de Estoque cf. Relatorio de Saidas"/>
    <m/>
  </r>
  <r>
    <s v="Março"/>
    <d v="2023-03-13T00:00:00"/>
    <s v="São Mateus"/>
    <s v="SUPRIMENTOS MUSICAIS"/>
    <x v="25"/>
    <s v="Conserto, Manutenção e Aquisição de Acessórios e Suprimentos de Instrumentos Musicais"/>
    <n v="423016"/>
    <n v="-476.67"/>
    <s v="Baixa de Estoque cf. Relatorio de Saidas"/>
    <m/>
  </r>
  <r>
    <s v="Março"/>
    <d v="2023-03-13T00:00:00"/>
    <s v="São Mateus"/>
    <s v="SUPRIMENTOS MUSICAIS"/>
    <x v="25"/>
    <s v="Conserto, Manutenção e Aquisição de Acessórios e Suprimentos de Instrumentos Musicais"/>
    <n v="423016"/>
    <n v="-560"/>
    <s v="Baixa de Estoque cf. Relatorio de Saidas"/>
    <m/>
  </r>
  <r>
    <s v="Outubro"/>
    <d v="2023-10-18T00:00:00"/>
    <s v="São Mateus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30T00:00:00"/>
    <s v="São Mateus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Outubro"/>
    <d v="2023-10-30T00:00:00"/>
    <s v="São Mateus"/>
    <s v="SUPRIMENTOS MUSICAIS"/>
    <x v="25"/>
    <s v="Conserto, Manutenção e Aquisição de Acessórios e Suprimentos de Instrumentos Musicais"/>
    <n v="423016"/>
    <n v="-109"/>
    <s v="Baixa de Estoque cf. Relatorio de Saidas"/>
    <m/>
  </r>
  <r>
    <s v="Novembro"/>
    <d v="2023-11-13T00:00:00"/>
    <s v="São Mateus"/>
    <s v="SUPRIMENTOS MUSICAIS"/>
    <x v="25"/>
    <s v="Conserto, Manutenção e Aquisição de Acessórios e Suprimentos de Instrumentos Musicais"/>
    <s v="423016"/>
    <n v="-676.3"/>
    <s v="Baixa de Estoque cf. Relatorio de Saidas"/>
    <m/>
  </r>
  <r>
    <s v="Novembro"/>
    <d v="2023-11-13T00:00:00"/>
    <s v="São Mateus"/>
    <s v="SUPRIMENTOS MUSICAIS"/>
    <x v="25"/>
    <s v="Conserto, Manutenção e Aquisição de Acessórios e Suprimentos de Instrumentos Musicais"/>
    <s v="423016"/>
    <n v="-449.48"/>
    <s v="Baixa de Estoque cf. Relatorio de Saidas"/>
    <m/>
  </r>
  <r>
    <s v="Dezembro"/>
    <d v="2023-12-11T00:00:00"/>
    <s v="São Mateus"/>
    <s v="SUPRIMENTOS MUSICAIS"/>
    <x v="25"/>
    <s v="Conserto, Manutenção e Aquisição de Acessórios e Suprimentos de Instrumentos Musicais"/>
    <s v="423016"/>
    <n v="-15.9"/>
    <s v="Baixa de Estoque cf. Relatorio de Saidas"/>
    <m/>
  </r>
  <r>
    <s v="Dezembro"/>
    <d v="2023-12-11T00:00:00"/>
    <s v="São Mateus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Dezembro"/>
    <d v="2023-12-11T00:00:00"/>
    <s v="São Mateus"/>
    <s v="SUPRIMENTOS MUSICAIS"/>
    <x v="25"/>
    <s v="Conserto, Manutenção e Aquisição de Acessórios e Suprimentos de Instrumentos Musicais"/>
    <s v="423016"/>
    <n v="-97.8"/>
    <s v="Baixa de Estoque cf. Relatorio de Saidas"/>
    <m/>
  </r>
  <r>
    <s v="Abril"/>
    <d v="2023-04-24T00:00:00"/>
    <s v="São Rafael"/>
    <s v="SUPRIMENTOS MUSICAIS"/>
    <x v="25"/>
    <s v="Conserto, Manutenção e Aquisição de Acessórios e Suprimentos de Instrumentos Musicais"/>
    <n v="423016"/>
    <n v="-437.02"/>
    <s v="Baixa de Estoque cf. Relatorio de Saidas"/>
    <m/>
  </r>
  <r>
    <s v="Abril"/>
    <d v="2023-04-24T00:00:00"/>
    <s v="São Rafael"/>
    <s v="SUPRIMENTOS MUSICAIS"/>
    <x v="25"/>
    <s v="Conserto, Manutenção e Aquisição de Acessórios e Suprimentos de Instrumentos Musicais"/>
    <n v="423016"/>
    <n v="-6.9"/>
    <s v="Baixa de Estoque cf. Relatorio de Saidas"/>
    <m/>
  </r>
  <r>
    <s v="Maio"/>
    <d v="2023-05-25T00:00:00"/>
    <s v="São Rafael"/>
    <s v="SUPRIMENTOS MUSICAIS"/>
    <x v="25"/>
    <s v="Conserto, Manutenção e Aquisição de Acessórios e Suprimentos de Instrumentos Musicais"/>
    <n v="423016"/>
    <n v="-84.36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491.77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561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901.29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286.56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794.41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980.01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278.35000000000002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676.3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309.99"/>
    <s v="Baixa de Estoque cf. Relatorio de Saidas"/>
    <m/>
  </r>
  <r>
    <s v="Agosto"/>
    <d v="2023-08-14T00:00:00"/>
    <s v="São Rafael"/>
    <s v="SUPRIMENTOS MUSICAIS"/>
    <x v="25"/>
    <s v="Conserto, Manutenção e Aquisição de Acessórios e Suprimentos de Instrumentos Musicais"/>
    <n v="423016"/>
    <n v="-149.82"/>
    <s v="Baixa de Estoque cf. Relatorio de Saidas"/>
    <m/>
  </r>
  <r>
    <s v="Outubro"/>
    <d v="2023-10-02T00:00:00"/>
    <s v="São Rafael"/>
    <s v="SUPRIMENTOS MUSICAIS"/>
    <x v="25"/>
    <s v="Conserto, Manutenção e Aquisição de Acessórios e Suprimentos de Instrumentos Musicais"/>
    <n v="423016"/>
    <n v="-75.25"/>
    <s v="Baixa de Estoque cf. Relatorio de Saidas"/>
    <m/>
  </r>
  <r>
    <s v="Outubro"/>
    <d v="2023-10-02T00:00:00"/>
    <s v="São Rafael"/>
    <s v="SUPRIMENTOS MUSICAIS"/>
    <x v="25"/>
    <s v="Conserto, Manutenção e Aquisição de Acessórios e Suprimentos de Instrumentos Musicais"/>
    <n v="423016"/>
    <n v="-510.6"/>
    <s v="Baixa de Estoque cf. Relatorio de Saidas"/>
    <m/>
  </r>
  <r>
    <s v="Outubro"/>
    <d v="2023-10-24T00:00:00"/>
    <s v="São Rafael"/>
    <s v="SUPRIMENTOS MUSICAIS"/>
    <x v="25"/>
    <s v="Conserto, Manutenção e Aquisição de Acessórios e Suprimentos de Instrumentos Musicais"/>
    <n v="423016"/>
    <n v="-110"/>
    <s v="Baixa de Estoque cf. Relatorio de Saidas"/>
    <m/>
  </r>
  <r>
    <s v="Outubro"/>
    <d v="2023-10-25T00:00:00"/>
    <s v="São Rafael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Dezembro"/>
    <d v="2023-12-11T00:00:00"/>
    <s v="São Rafael"/>
    <s v="SUPRIMENTOS MUSICAIS"/>
    <x v="25"/>
    <s v="Conserto, Manutenção e Aquisição de Acessórios e Suprimentos de Instrumentos Musicais"/>
    <s v="423016"/>
    <n v="-31.8"/>
    <s v="Baixa de Estoque cf. Relatorio de Saidas"/>
    <m/>
  </r>
  <r>
    <s v="Dezembro"/>
    <d v="2023-12-11T00:00:00"/>
    <s v="São Rafael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Dezembro"/>
    <d v="2023-12-11T00:00:00"/>
    <s v="São Rafael"/>
    <s v="SUPRIMENTOS MUSICAIS"/>
    <x v="25"/>
    <s v="Conserto, Manutenção e Aquisição de Acessórios e Suprimentos de Instrumentos Musicais"/>
    <s v="423016"/>
    <n v="-179.7"/>
    <s v="Baixa de Estoque cf. Relatorio de Saidas"/>
    <m/>
  </r>
  <r>
    <s v="Janeiro"/>
    <d v="2023-01-11T00:00:00"/>
    <s v="Supervisão Pedagógica"/>
    <s v="SUPRIMENTOS MUSICAIS"/>
    <x v="25"/>
    <s v="Conserto, Manutenção e Aquisição de Acessórios e Suprimentos de Instrumentos Musicais"/>
    <n v="423016"/>
    <n v="-87"/>
    <s v="Baixa de Estoque cf. Relatorio de Saidas"/>
    <m/>
  </r>
  <r>
    <s v="Fevereiro"/>
    <d v="2023-02-28T00:00:00"/>
    <s v="Supervisão Pedagógica"/>
    <s v="SUPRIMENTOS MUSICAIS"/>
    <x v="25"/>
    <s v="Conserto, Manutenção e Aquisição de Acessórios e Suprimentos de Instrumentos Musicais"/>
    <n v="423016"/>
    <n v="-306.07"/>
    <s v="Baixa de Estoque cf. Relatorio de Saidas"/>
    <m/>
  </r>
  <r>
    <s v="Maio"/>
    <d v="2023-05-05T00:00:00"/>
    <s v="Supervisão Pedagógica"/>
    <s v="SUPRIMENTOS MUSICAIS"/>
    <x v="25"/>
    <s v="Conserto, Manutenção e Aquisição de Acessórios e Suprimentos de Instrumentos Musicais"/>
    <n v="423016"/>
    <n v="-87.41"/>
    <s v="Baixa de Estoque cf. Relatorio de Saidas"/>
    <m/>
  </r>
  <r>
    <s v="Maio"/>
    <d v="2023-05-11T00:00:00"/>
    <s v="Supervisão Pedagógica"/>
    <s v="SUPRIMENTOS MUSICAIS"/>
    <x v="25"/>
    <s v="Conserto, Manutenção e Aquisição de Acessórios e Suprimentos de Instrumentos Musicais"/>
    <n v="423016"/>
    <n v="-226.19"/>
    <s v="Baixa de Estoque cf. Relatorio de Saidas"/>
    <m/>
  </r>
  <r>
    <s v="Maio"/>
    <d v="2023-05-11T00:00:00"/>
    <s v="Supervisão Pedagógica"/>
    <s v="SUPRIMENTOS MUSICAIS"/>
    <x v="25"/>
    <s v="Conserto, Manutenção e Aquisição de Acessórios e Suprimentos de Instrumentos Musicais"/>
    <n v="423016"/>
    <n v="-109.25"/>
    <s v="Baixa de Estoque cf. Relatorio de Saidas"/>
    <m/>
  </r>
  <r>
    <s v="Julho"/>
    <d v="2023-07-06T00:00:00"/>
    <s v="Supervisão Pedagógica"/>
    <s v="SUPRIMENTOS MUSICAIS"/>
    <x v="25"/>
    <s v="Conserto, Manutenção e Aquisição de Acessórios e Suprimentos de Instrumentos Musicais"/>
    <n v="423016"/>
    <n v="-436.59"/>
    <s v="Baixa de Estoque cf. Relatorio de Saidas"/>
    <m/>
  </r>
  <r>
    <s v="Julho"/>
    <d v="2023-07-06T00:00:00"/>
    <s v="Supervisão Pedagógica"/>
    <s v="SUPRIMENTOS MUSICAIS"/>
    <x v="25"/>
    <s v="Conserto, Manutenção e Aquisição de Acessórios e Suprimentos de Instrumentos Musicais"/>
    <n v="423016"/>
    <n v="-450.64"/>
    <s v="Baixa de Estoque cf. Relatorio de Saidas"/>
    <m/>
  </r>
  <r>
    <s v="Agosto"/>
    <d v="2023-08-17T00:00:00"/>
    <s v="Supervisão Pedagógica"/>
    <s v="SUPRIMENTOS MUSICAIS"/>
    <x v="25"/>
    <s v="Conserto, Manutenção e Aquisição de Acessórios e Suprimentos de Instrumentos Musicais"/>
    <n v="423016"/>
    <n v="-2368.61"/>
    <s v="Valor Ref. NF Nº 8663 De Martin Masver Instrumentos Musicais Ltda - EPP "/>
    <s v="8663_Martin Masver Instrumentos Musicais Ltda - EPP"/>
  </r>
  <r>
    <s v="Agosto"/>
    <d v="2023-08-18T00:00:00"/>
    <s v="Supervisão Pedagógica"/>
    <s v="SUPRIMENTOS MUSICAIS"/>
    <x v="25"/>
    <s v="Conserto, Manutenção e Aquisição de Acessórios e Suprimentos de Instrumentos Musicais"/>
    <n v="423016"/>
    <n v="-7509.25"/>
    <s v="Valor Ref. NF Nº 6505 De Antonio Perin Instrumentos Musicais Ltda ME "/>
    <s v="6505_Antonio Perin Instrumentos Musicais Ltda ME"/>
  </r>
  <r>
    <s v="Agosto"/>
    <d v="2023-08-23T00:00:00"/>
    <s v="Supervisão Pedagógica"/>
    <s v="SUPRIMENTOS MUSICAIS"/>
    <x v="25"/>
    <s v="Conserto, Manutenção e Aquisição de Acessórios e Suprimentos de Instrumentos Musicais"/>
    <n v="423016"/>
    <n v="-4975"/>
    <s v="Baixa de Estoque cf. Relatorio de Saidas"/>
    <m/>
  </r>
  <r>
    <s v="Agosto"/>
    <d v="2023-08-24T00:00:00"/>
    <s v="Supervisão Pedagógica"/>
    <s v="SUPRIMENTOS MUSICAIS"/>
    <x v="25"/>
    <s v="Conserto, Manutenção e Aquisição de Acessórios e Suprimentos de Instrumentos Musicais"/>
    <n v="423016"/>
    <n v="-210.56"/>
    <s v="Baixa de Estoque cf. Relatorio de Saidas"/>
    <m/>
  </r>
  <r>
    <s v="Agosto"/>
    <d v="2023-08-24T00:00:00"/>
    <s v="Supervisão Pedagógica"/>
    <s v="SUPRIMENTOS MUSICAIS"/>
    <x v="25"/>
    <s v="Conserto, Manutenção e Aquisição de Acessórios e Suprimentos de Instrumentos Musicais"/>
    <n v="423016"/>
    <n v="-224.9"/>
    <s v="Baixa de Estoque cf. Relatorio de Saidas"/>
    <m/>
  </r>
  <r>
    <s v="Setembro"/>
    <d v="2023-09-14T00:00:00"/>
    <s v="Supervisão Pedagógica"/>
    <s v="SUPRIMENTOS MUSICAIS"/>
    <x v="25"/>
    <s v="Conserto, Manutenção e Aquisição de Acessórios e Suprimentos de Instrumentos Musicais"/>
    <n v="423016"/>
    <n v="-112.41"/>
    <s v="Baixa de Estoque cf. Relatorio de Saidas"/>
    <m/>
  </r>
  <r>
    <s v="Setembro"/>
    <d v="2023-09-14T00:00:00"/>
    <s v="Supervisão Pedagógica"/>
    <s v="SUPRIMENTOS MUSICAIS"/>
    <x v="25"/>
    <s v="Conserto, Manutenção e Aquisição de Acessórios e Suprimentos de Instrumentos Musicais"/>
    <n v="423016"/>
    <n v="-286"/>
    <s v="Baixa de Estoque cf. Relatorio de Saidas"/>
    <m/>
  </r>
  <r>
    <s v="Setembro"/>
    <d v="2023-09-19T00:00:00"/>
    <s v="Supervisão Pedagógica"/>
    <s v="SUPRIMENTOS MUSICAIS"/>
    <x v="25"/>
    <s v="Conserto, Manutenção e Aquisição de Acessórios e Suprimentos de Instrumentos Musicais"/>
    <n v="423016"/>
    <n v="-112.41"/>
    <s v="Baixa de Estoque cf. Relatorio de Saidas"/>
    <m/>
  </r>
  <r>
    <s v="Setembro"/>
    <d v="2023-09-25T00:00:00"/>
    <s v="Supervisão Pedagógica"/>
    <s v="SUPRIMENTOS MUSICAIS"/>
    <x v="25"/>
    <s v="Conserto, Manutenção e Aquisição de Acessórios e Suprimentos de Instrumentos Musicais"/>
    <n v="423016"/>
    <n v="-37.799999999999997"/>
    <s v="Baixa de Estoque cf. Relatorio de Saidas"/>
    <m/>
  </r>
  <r>
    <s v="Setembro"/>
    <d v="2023-09-25T00:00:00"/>
    <s v="Supervisão Pedagógica"/>
    <s v="SUPRIMENTOS MUSICAIS"/>
    <x v="25"/>
    <s v="Conserto, Manutenção e Aquisição de Acessórios e Suprimentos de Instrumentos Musicais"/>
    <n v="423016"/>
    <n v="-5.34"/>
    <s v="Baixa de Estoque cf. Relatorio de Saidas"/>
    <m/>
  </r>
  <r>
    <s v="Setembro"/>
    <d v="2023-09-25T00:00:00"/>
    <s v="Supervisão Pedagógica"/>
    <s v="SUPRIMENTOS MUSICAIS"/>
    <x v="25"/>
    <s v="Conserto, Manutenção e Aquisição de Acessórios e Suprimentos de Instrumentos Musicais"/>
    <n v="423016"/>
    <n v="-13.84"/>
    <s v="Baixa de Estoque cf. Relatorio de Saidas"/>
    <m/>
  </r>
  <r>
    <s v="Setembro"/>
    <d v="2023-09-25T00:00:00"/>
    <s v="Supervisão Pedagógica"/>
    <s v="SUPRIMENTOS MUSICAIS"/>
    <x v="25"/>
    <s v="Conserto, Manutenção e Aquisição de Acessórios e Suprimentos de Instrumentos Musicais"/>
    <n v="423016"/>
    <n v="-15.96"/>
    <s v="Baixa de Estoque cf. Relatorio de Saidas"/>
    <m/>
  </r>
  <r>
    <s v="Outubro"/>
    <d v="2023-10-05T00:00:00"/>
    <s v="Supervisão Pedagógica"/>
    <s v="SUPRIMENTOS MUSICAIS"/>
    <x v="25"/>
    <s v="Conserto, Manutenção e Aquisição de Acessórios e Suprimentos de Instrumentos Musicais"/>
    <n v="423016"/>
    <n v="-1048.67"/>
    <s v="Baixa de Estoque cf. Relatorio de Saidas"/>
    <m/>
  </r>
  <r>
    <s v="Dezembro"/>
    <d v="2023-12-05T00:00:00"/>
    <s v="Supervisão Pedagógica"/>
    <s v="SUPRIMENTOS MUSICAIS"/>
    <x v="25"/>
    <s v="Conserto, Manutenção e Aquisição de Acessórios e Suprimentos de Instrumentos Musicais"/>
    <s v="423016"/>
    <n v="-95.33"/>
    <s v="Baixa de Estoque cf. Relatorio de Saidas"/>
    <m/>
  </r>
  <r>
    <s v="Dezembro"/>
    <d v="2023-12-11T00:00:00"/>
    <s v="Supervisão Pedagógica"/>
    <s v="SUPRIMENTOS MUSICAIS"/>
    <x v="25"/>
    <s v="Conserto, Manutenção e Aquisição de Acessórios e Suprimentos de Instrumentos Musicais"/>
    <s v="423016"/>
    <n v="-253.55"/>
    <s v="Baixa de Estoque cf. Relatorio de Saidas"/>
    <m/>
  </r>
  <r>
    <s v="Dezembro"/>
    <d v="2023-12-11T00:00:00"/>
    <s v="Supervisão Pedagógica"/>
    <s v="SUPRIMENTOS MUSICAIS"/>
    <x v="25"/>
    <s v="Conserto, Manutenção e Aquisição de Acessórios e Suprimentos de Instrumentos Musicais"/>
    <s v="423016"/>
    <n v="-253.5"/>
    <s v="Baixa de Estoque cf. Relatorio de Saidas"/>
    <m/>
  </r>
  <r>
    <s v="Agosto"/>
    <d v="2023-08-07T00:00:00"/>
    <s v="Vila Atlântica"/>
    <s v="SUPRIMENTOS MUSICAIS"/>
    <x v="25"/>
    <s v="Conserto, Manutenção e Aquisição de Acessórios e Suprimentos de Instrumentos Musicais"/>
    <n v="423016"/>
    <n v="-437.01"/>
    <s v="Baixa de Estoque cf. Relatorio de Saidas"/>
    <m/>
  </r>
  <r>
    <s v="Agosto"/>
    <d v="2023-08-07T00:00:00"/>
    <s v="Vila Atlântica"/>
    <s v="SUPRIMENTOS MUSICAIS"/>
    <x v="25"/>
    <s v="Conserto, Manutenção e Aquisição de Acessórios e Suprimentos de Instrumentos Musicais"/>
    <n v="423016"/>
    <n v="-650.6"/>
    <s v="Baixa de Estoque cf. Relatorio de Saidas"/>
    <m/>
  </r>
  <r>
    <s v="Setembro"/>
    <d v="2023-09-04T00:00:00"/>
    <s v="Vila Atlântica"/>
    <s v="SUPRIMENTOS MUSICAIS"/>
    <x v="25"/>
    <s v="Conserto, Manutenção e Aquisição de Acessórios e Suprimentos de Instrumentos Musicais"/>
    <n v="423016"/>
    <n v="-338"/>
    <s v="Baixa de Estoque cf. Relatorio de Saidas"/>
    <m/>
  </r>
  <r>
    <s v="Fevereiro"/>
    <d v="2023-02-17T00:00:00"/>
    <s v="Vila Curuça"/>
    <s v="SUPRIMENTOS MUSICAIS"/>
    <x v="25"/>
    <s v="Conserto, Manutenção e Aquisição de Acessórios e Suprimentos de Instrumentos Musicais"/>
    <n v="423016"/>
    <n v="-258.77999999999997"/>
    <s v="Baixa de Estoque cf. Relatorio de Saidas"/>
    <m/>
  </r>
  <r>
    <s v="Fevereiro"/>
    <d v="2023-02-17T00:00:00"/>
    <s v="Vila Curuça"/>
    <s v="SUPRIMENTOS MUSICAIS"/>
    <x v="25"/>
    <s v="Conserto, Manutenção e Aquisição de Acessórios e Suprimentos de Instrumentos Musicais"/>
    <n v="423016"/>
    <n v="-253.1"/>
    <s v="Baixa de Estoque cf. Relatorio de Saidas"/>
    <m/>
  </r>
  <r>
    <s v="Fevereiro"/>
    <d v="2023-02-17T00:00:00"/>
    <s v="Vila Curuça"/>
    <s v="SUPRIMENTOS MUSICAIS"/>
    <x v="25"/>
    <s v="Conserto, Manutenção e Aquisição de Acessórios e Suprimentos de Instrumentos Musicais"/>
    <n v="423016"/>
    <n v="-1113.3900000000001"/>
    <s v="Baixa de Estoque cf. Relatorio de Saidas"/>
    <m/>
  </r>
  <r>
    <s v="Fevereiro"/>
    <d v="2023-02-17T00:00:00"/>
    <s v="Vila Curuça"/>
    <s v="SUPRIMENTOS MUSICAIS"/>
    <x v="25"/>
    <s v="Conserto, Manutenção e Aquisição de Acessórios e Suprimentos de Instrumentos Musicais"/>
    <n v="423016"/>
    <n v="-464.98"/>
    <s v="Baixa de Estoque cf. Relatorio de Saidas"/>
    <m/>
  </r>
  <r>
    <s v="Fevereiro"/>
    <d v="2023-02-17T00:00:00"/>
    <s v="Vila Curuça"/>
    <s v="SUPRIMENTOS MUSICAIS"/>
    <x v="25"/>
    <s v="Conserto, Manutenção e Aquisição de Acessórios e Suprimentos de Instrumentos Musicais"/>
    <n v="423016"/>
    <n v="-149.82"/>
    <s v="Baixa de Estoque cf. Relatorio de Saidas"/>
    <m/>
  </r>
  <r>
    <s v="Fevereiro"/>
    <d v="2023-02-17T00:00:00"/>
    <s v="Vila Curuça"/>
    <s v="SUPRIMENTOS MUSICAIS"/>
    <x v="25"/>
    <s v="Conserto, Manutenção e Aquisição de Acessórios e Suprimentos de Instrumentos Musicais"/>
    <n v="423016"/>
    <n v="-420"/>
    <s v="Baixa de Estoque cf. Relatorio de Saidas"/>
    <m/>
  </r>
  <r>
    <s v="Março"/>
    <d v="2023-03-09T00:00:00"/>
    <s v="Vila Curuça"/>
    <s v="SUPRIMENTOS MUSICAIS"/>
    <x v="25"/>
    <s v="Conserto, Manutenção e Aquisição de Acessórios e Suprimentos de Instrumentos Musicais"/>
    <n v="423016"/>
    <n v="-737.66"/>
    <s v="Baixa de Estoque cf. Relatorio de Saidas"/>
    <m/>
  </r>
  <r>
    <s v="Março"/>
    <d v="2023-03-09T00:00:00"/>
    <s v="Vila Curuça"/>
    <s v="SUPRIMENTOS MUSICAIS"/>
    <x v="25"/>
    <s v="Conserto, Manutenção e Aquisição de Acessórios e Suprimentos de Instrumentos Musicais"/>
    <n v="423016"/>
    <n v="-841.5"/>
    <s v="Baixa de Estoque cf. Relatorio de Saidas"/>
    <m/>
  </r>
  <r>
    <s v="Maio"/>
    <d v="2023-05-05T00:00:00"/>
    <s v="Vila Curuça"/>
    <s v="SUPRIMENTOS MUSICAIS"/>
    <x v="25"/>
    <s v="Conserto, Manutenção e Aquisição de Acessórios e Suprimentos de Instrumentos Musicais"/>
    <n v="423016"/>
    <n v="-487.95"/>
    <s v="Baixa de Estoque cf. Relatorio de Saidas"/>
    <m/>
  </r>
  <r>
    <s v="Maio"/>
    <d v="2023-05-05T00:00:00"/>
    <s v="Vila Curuça"/>
    <s v="SUPRIMENTOS MUSICAIS"/>
    <x v="25"/>
    <s v="Conserto, Manutenção e Aquisição de Acessórios e Suprimentos de Instrumentos Musicais"/>
    <n v="423016"/>
    <n v="-2686.3"/>
    <s v="Baixa de Estoque cf. Relatorio de Saidas"/>
    <m/>
  </r>
  <r>
    <s v="Maio"/>
    <d v="2023-05-05T00:00:00"/>
    <s v="Vila Curuça"/>
    <s v="SUPRIMENTOS MUSICAIS"/>
    <x v="25"/>
    <s v="Conserto, Manutenção e Aquisição de Acessórios e Suprimentos de Instrumentos Musicais"/>
    <n v="423016"/>
    <n v="-226.5"/>
    <s v="Baixa de Estoque cf. Relatorio de Saidas"/>
    <m/>
  </r>
  <r>
    <s v="Outubro"/>
    <d v="2023-10-25T00:00:00"/>
    <s v="Vila Curuça"/>
    <s v="SUPRIMENTOS MUSICAIS"/>
    <x v="25"/>
    <s v="Conserto, Manutenção e Aquisição de Acessórios e Suprimentos de Instrumentos Musicais"/>
    <n v="423016"/>
    <n v="-5.16"/>
    <s v="Baixa de Estoque cf. Relatorio de Saidas"/>
    <m/>
  </r>
  <r>
    <s v="Outubro"/>
    <d v="2023-10-27T00:00:00"/>
    <s v="Vila Curuça"/>
    <s v="SUPRIMENTOS MUSICAIS"/>
    <x v="25"/>
    <s v="Conserto, Manutenção e Aquisição de Acessórios e Suprimentos de Instrumentos Musicais"/>
    <n v="423016"/>
    <n v="-476.67"/>
    <s v="Baixa de Estoque cf. Relatorio de Saidas"/>
    <m/>
  </r>
  <r>
    <s v="Outubro"/>
    <d v="2023-10-31T00:00:00"/>
    <s v="Vila Curuça"/>
    <s v="SUPRIMENTOS MUSICAIS"/>
    <x v="25"/>
    <s v="Conserto, Manutenção e Aquisição de Acessórios e Suprimentos de Instrumentos Musicais"/>
    <n v="423016"/>
    <n v="-218"/>
    <s v="Baixa de Estoque cf. Relatorio de Saidas"/>
    <m/>
  </r>
  <r>
    <s v="Dezembro"/>
    <d v="2023-12-11T00:00:00"/>
    <s v="Vila Curuça"/>
    <s v="SUPRIMENTOS MUSICAIS"/>
    <x v="25"/>
    <s v="Conserto, Manutenção e Aquisição de Acessórios e Suprimentos de Instrumentos Musicais"/>
    <s v="423016"/>
    <n v="-13.99"/>
    <s v="Baixa de Estoque cf. Relatorio de Saidas"/>
    <m/>
  </r>
  <r>
    <s v="Maio"/>
    <d v="2023-05-15T00:00:00"/>
    <s v="Vila do Sol"/>
    <s v="SUPRIMENTOS MUSICAIS"/>
    <x v="25"/>
    <s v="Conserto, Manutenção e Aquisição de Acessórios e Suprimentos de Instrumentos Musicais"/>
    <n v="423016"/>
    <n v="-238.34"/>
    <s v="Baixa de Estoque cf. Relatorio de Saidas"/>
    <m/>
  </r>
  <r>
    <s v="Maio"/>
    <d v="2023-05-15T00:00:00"/>
    <s v="Vila do Sol"/>
    <s v="SUPRIMENTOS MUSICAIS"/>
    <x v="25"/>
    <s v="Conserto, Manutenção e Aquisição de Acessórios e Suprimentos de Instrumentos Musicais"/>
    <n v="423016"/>
    <n v="-6.9"/>
    <s v="Baixa de Estoque cf. Relatorio de Saidas"/>
    <m/>
  </r>
  <r>
    <s v="Fevereiro"/>
    <d v="2023-02-13T00:00:00"/>
    <s v="Vila Rubi"/>
    <s v="SUPRIMENTOS MUSICAIS"/>
    <x v="25"/>
    <s v="Conserto, Manutenção e Aquisição de Acessórios e Suprimentos de Instrumentos Musicais"/>
    <n v="423016"/>
    <n v="-153.63999999999999"/>
    <s v="Baixa de Estoque cf. Relatorio de Saidas"/>
    <m/>
  </r>
  <r>
    <s v="Agosto"/>
    <d v="2023-08-16T00:00:00"/>
    <s v="Vila Rubi"/>
    <s v="SUPRIMENTOS MUSICAIS"/>
    <x v="25"/>
    <s v="Conserto, Manutenção e Aquisição de Acessórios e Suprimentos de Instrumentos Musicais"/>
    <n v="423016"/>
    <n v="-980.01"/>
    <s v="Baixa de Estoque cf. Relatorio de Saidas"/>
    <m/>
  </r>
  <r>
    <s v="Agosto"/>
    <d v="2023-08-16T00:00:00"/>
    <s v="Vila Rubi"/>
    <s v="SUPRIMENTOS MUSICAIS"/>
    <x v="25"/>
    <s v="Conserto, Manutenção e Aquisição de Acessórios e Suprimentos de Instrumentos Musicais"/>
    <n v="423016"/>
    <n v="-901.73"/>
    <s v="Baixa de Estoque cf. Relatorio de Saidas"/>
    <m/>
  </r>
  <r>
    <s v="Agosto"/>
    <d v="2023-08-16T00:00:00"/>
    <s v="Vila Rubi"/>
    <s v="SUPRIMENTOS MUSICAIS"/>
    <x v="25"/>
    <s v="Conserto, Manutenção e Aquisição de Acessórios e Suprimentos de Instrumentos Musicais"/>
    <n v="423016"/>
    <n v="-598.54"/>
    <s v="Baixa de Estoque cf. Relatorio de Saidas"/>
    <m/>
  </r>
  <r>
    <s v="Agosto"/>
    <d v="2023-08-16T00:00:00"/>
    <s v="Vila Rubi"/>
    <s v="SUPRIMENTOS MUSICAIS"/>
    <x v="25"/>
    <s v="Conserto, Manutenção e Aquisição de Acessórios e Suprimentos de Instrumentos Musicais"/>
    <n v="423016"/>
    <n v="-353.28"/>
    <s v="Baixa de Estoque cf. Relatorio de Saidas"/>
    <m/>
  </r>
  <r>
    <s v="Agosto"/>
    <d v="2023-08-16T00:00:00"/>
    <s v="Vila Rubi"/>
    <s v="SUPRIMENTOS MUSICAIS"/>
    <x v="25"/>
    <s v="Conserto, Manutenção e Aquisição de Acessórios e Suprimentos de Instrumentos Musicais"/>
    <n v="423016"/>
    <n v="-309.99"/>
    <s v="Baixa de Estoque cf. Relatorio de Saidas"/>
    <m/>
  </r>
  <r>
    <s v="Agosto"/>
    <d v="2023-08-16T00:00:00"/>
    <s v="Vila Rubi"/>
    <s v="SUPRIMENTOS MUSICAIS"/>
    <x v="25"/>
    <s v="Conserto, Manutenção e Aquisição de Acessórios e Suprimentos de Instrumentos Musicais"/>
    <n v="423016"/>
    <n v="-55.35"/>
    <s v="Baixa de Estoque cf. Relatorio de Saidas"/>
    <m/>
  </r>
  <r>
    <s v="Agosto"/>
    <d v="2023-08-16T00:00:00"/>
    <s v="Vila Rubi"/>
    <s v="SUPRIMENTOS MUSICAIS"/>
    <x v="25"/>
    <s v="Conserto, Manutenção e Aquisição de Acessórios e Suprimentos de Instrumentos Musicais"/>
    <n v="423016"/>
    <n v="-14.18"/>
    <s v="Baixa de Estoque cf. Relatorio de Saidas"/>
    <m/>
  </r>
  <r>
    <s v="Agosto"/>
    <d v="2023-08-29T00:00:00"/>
    <s v="Vila Rubi"/>
    <s v="SUPRIMENTOS MUSICAIS"/>
    <x v="25"/>
    <s v="Conserto, Manutenção e Aquisição de Acessórios e Suprimentos de Instrumentos Musicais"/>
    <n v="423016"/>
    <n v="-490.01"/>
    <s v="Baixa de Estoque cf. Relatorio de Saidas"/>
    <m/>
  </r>
  <r>
    <s v="Agosto"/>
    <d v="2023-08-29T00:00:00"/>
    <s v="Vila Rubi"/>
    <s v="SUPRIMENTOS MUSICAIS"/>
    <x v="25"/>
    <s v="Conserto, Manutenção e Aquisição de Acessórios e Suprimentos de Instrumentos Musicais"/>
    <n v="423016"/>
    <n v="-397.2"/>
    <s v="Baixa de Estoque cf. Relatorio de Saidas"/>
    <m/>
  </r>
  <r>
    <s v="Novembro"/>
    <d v="2023-11-14T00:00:00"/>
    <s v="Zaki Narchi"/>
    <s v="SUPRIMENTOS MUSICAIS"/>
    <x v="25"/>
    <s v="Conserto, Manutenção e Aquisição de Acessórios e Suprimentos de Instrumentos Musicais"/>
    <s v="423016"/>
    <n v="-393.5"/>
    <s v="Baixa de Estoque cf. Relatorio de Saidas"/>
    <m/>
  </r>
  <r>
    <s v="Dezembro"/>
    <d v="2023-12-11T00:00:00"/>
    <s v="Zaki Narchi"/>
    <s v="SUPRIMENTOS MUSICAIS"/>
    <x v="25"/>
    <s v="Conserto, Manutenção e Aquisição de Acessórios e Suprimentos de Instrumentos Musicais"/>
    <s v="423016"/>
    <n v="-253.5"/>
    <s v="Baixa de Estoque cf. Relatorio de Saidas"/>
    <m/>
  </r>
  <r>
    <s v="Março"/>
    <d v="2023-03-13T00:00:00"/>
    <s v="Tecnologia Da Informação"/>
    <s v="SUPRIMENTOS P/INFORMATICA"/>
    <x v="13"/>
    <s v="Material de consumo, escritório e limpeza"/>
    <n v="423014"/>
    <n v="-12.51"/>
    <s v="Baixa de Estoque cf. Relatorio de Saidas"/>
    <m/>
  </r>
  <r>
    <s v="Abril"/>
    <d v="2023-04-26T00:00:00"/>
    <s v="Tecnologia Da Informação"/>
    <s v="SUPRIMENTOS P/INFORMATICA"/>
    <x v="13"/>
    <s v="Material de consumo, escritório e limpeza"/>
    <n v="423014"/>
    <n v="-676"/>
    <s v="Baixa de Estoque cf. Relatorio de Saidas"/>
    <m/>
  </r>
  <r>
    <s v="Abril"/>
    <d v="2023-04-26T00:00:00"/>
    <s v="Tecnologia Da Informação"/>
    <s v="SUPRIMENTOS P/INFORMATICA"/>
    <x v="13"/>
    <s v="Material de consumo, escritório e limpeza"/>
    <n v="423014"/>
    <n v="-676"/>
    <s v="Baixa de Estoque cf. Relatorio de Saidas"/>
    <m/>
  </r>
  <r>
    <s v="Julho"/>
    <d v="2023-07-06T00:00:00"/>
    <s v="Tecnologia Da Informação"/>
    <s v="SUPRIMENTOS P/INFORMATICA"/>
    <x v="13"/>
    <s v="Material de consumo, escritório e limpeza"/>
    <n v="423014"/>
    <n v="-675"/>
    <s v="Valor Ref. NF Nº 2778 De SMARTNEST INFORMATICA E AUTOMACAO LTDA "/>
    <s v="2778_SMARTNEST INFORMATICA E AUTOMACAO LTDA"/>
  </r>
  <r>
    <s v="Julho"/>
    <d v="2023-07-12T00:00:00"/>
    <s v="Tecnologia Da Informação"/>
    <s v="SUPRIMENTOS P/INFORMATICA"/>
    <x v="13"/>
    <s v="Material de consumo, escritório e limpeza"/>
    <n v="423014"/>
    <n v="-150"/>
    <s v="Baixa de Estoque cf. Relatorio de Saidas"/>
    <m/>
  </r>
  <r>
    <s v="Julho"/>
    <d v="2023-07-12T00:00:00"/>
    <s v="Tecnologia Da Informação"/>
    <s v="SUPRIMENTOS P/INFORMATICA"/>
    <x v="13"/>
    <s v="Material de consumo, escritório e limpeza"/>
    <n v="423014"/>
    <n v="-745"/>
    <s v="Baixa de Estoque cf. Relatorio de Saidas"/>
    <m/>
  </r>
  <r>
    <s v="Setembro"/>
    <d v="2023-09-27T00:00:00"/>
    <s v="Tecnologia Da Informação"/>
    <s v="SUPRIMENTOS P/INFORMATICA"/>
    <x v="13"/>
    <s v="Material de consumo, escritório e limpeza"/>
    <s v="423014"/>
    <n v="-1390"/>
    <s v="Baixa de Estoque cf. Relatorio de Saidas"/>
    <m/>
  </r>
  <r>
    <s v="Janeiro"/>
    <d v="2023-01-11T00:00:00"/>
    <s v="Alvarenga"/>
    <s v="TELEFONES"/>
    <x v="33"/>
    <s v="Telefonia"/>
    <n v="421118"/>
    <n v="-130.27000000000001"/>
    <s v="Pago conta de telefone referente ao mes de 01/23"/>
    <s v="01/23"/>
  </r>
  <r>
    <s v="Fevereiro"/>
    <d v="2023-02-07T00:00:00"/>
    <s v="Alvarenga"/>
    <s v="TELEFONES"/>
    <x v="33"/>
    <s v="Telefonia"/>
    <n v="421118"/>
    <n v="-180.02"/>
    <s v="Pago conta de telefone referente ao mes de 02/23"/>
    <s v="02/23"/>
  </r>
  <r>
    <s v="Março"/>
    <d v="2023-03-07T00:00:00"/>
    <s v="Alvarenga"/>
    <s v="TELEFONES"/>
    <x v="33"/>
    <s v="Telefonia"/>
    <n v="421118"/>
    <n v="-180.02"/>
    <s v="Pago conta de telefone referente ao mes de 03/23"/>
    <s v="03/23"/>
  </r>
  <r>
    <s v="Abril"/>
    <d v="2023-04-05T00:00:00"/>
    <s v="Alvarenga"/>
    <s v="TELEFONES"/>
    <x v="33"/>
    <s v="Telefonia"/>
    <n v="421118"/>
    <n v="-185.44"/>
    <s v="Pago conta de telefone referente ao mes de 04/23"/>
    <s v="04/23"/>
  </r>
  <r>
    <s v="Maio"/>
    <d v="2023-05-07T00:00:00"/>
    <s v="Alvarenga"/>
    <s v="TELEFONES"/>
    <x v="33"/>
    <s v="Telefonia"/>
    <n v="421118"/>
    <n v="-174.22"/>
    <s v="Pago conta de telefone referente ao mes de 05/23"/>
    <s v="05/23"/>
  </r>
  <r>
    <s v="Junho"/>
    <d v="2023-06-06T00:00:00"/>
    <s v="Alvarenga"/>
    <s v="TELEFONES"/>
    <x v="33"/>
    <s v="Telefonia"/>
    <n v="421118"/>
    <n v="-183.31"/>
    <s v="Pago conta de telefone referente ao mes de 06/23"/>
    <s v="06/23"/>
  </r>
  <r>
    <s v="Julho"/>
    <d v="2023-07-06T00:00:00"/>
    <s v="Alvarenga"/>
    <s v="TELEFONES"/>
    <x v="33"/>
    <s v="Telefonia"/>
    <n v="421118"/>
    <n v="-179.93"/>
    <s v="Pago conta de telefone referente ao mes de 07/23"/>
    <n v="45108"/>
  </r>
  <r>
    <s v="Agosto"/>
    <d v="2023-08-07T00:00:00"/>
    <s v="Alvarenga"/>
    <s v="TELEFONES"/>
    <x v="33"/>
    <s v="Telefonia"/>
    <n v="421118"/>
    <n v="-196.22"/>
    <s v="Pago conta de telefone referente ao mes de 08/23"/>
    <d v="2023-08-01T00:00:00"/>
  </r>
  <r>
    <s v="Setembro"/>
    <d v="2023-09-05T00:00:00"/>
    <s v="Alvarenga"/>
    <s v="TELEFONES"/>
    <x v="33"/>
    <s v="Telefonia"/>
    <s v="421118"/>
    <n v="-186.65"/>
    <s v="Pago conta de telefone referente ao mes de 09/23"/>
    <s v="09/23"/>
  </r>
  <r>
    <s v="Outubro"/>
    <d v="2023-10-06T00:00:00"/>
    <s v="Alvarenga"/>
    <s v="TELEFONES"/>
    <x v="33"/>
    <s v="Telefonia"/>
    <s v="421118"/>
    <n v="-210.28"/>
    <s v="Pago conta de telefone referente ao mes de 10/23"/>
    <s v="10/23"/>
  </r>
  <r>
    <s v="Novembro"/>
    <d v="2023-11-07T00:00:00"/>
    <s v="Alvarenga"/>
    <s v="TELEFONES"/>
    <x v="33"/>
    <s v="Telefonia"/>
    <s v="421118"/>
    <n v="-191.08"/>
    <s v="Pago conta de telefone referente ao mes de 11/23"/>
    <s v="11/23"/>
  </r>
  <r>
    <s v="Dezembro"/>
    <d v="2023-12-06T00:00:00"/>
    <s v="Alvarenga"/>
    <s v="TELEFONES"/>
    <x v="33"/>
    <s v="Telefonia"/>
    <s v="421118"/>
    <n v="-190.79"/>
    <s v="Pago conta de telefone referente ao mes de 12/23"/>
    <s v="12/23"/>
  </r>
  <r>
    <s v="Janeiro"/>
    <d v="2023-01-11T00:00:00"/>
    <s v="AME Osasco"/>
    <s v="TELEFONES"/>
    <x v="33"/>
    <s v="Telefonia"/>
    <n v="421118"/>
    <n v="-126.94"/>
    <s v="Pago conta de telefone referente ao mes de 01/23"/>
    <s v="01/23"/>
  </r>
  <r>
    <s v="Fevereiro"/>
    <d v="2023-02-07T00:00:00"/>
    <s v="AME Osasco"/>
    <s v="TELEFONES"/>
    <x v="33"/>
    <s v="Telefonia"/>
    <n v="421118"/>
    <n v="-182.35"/>
    <s v="Pago conta de telefone referente ao mes de 02/23"/>
    <s v="02/23"/>
  </r>
  <r>
    <s v="Março"/>
    <d v="2023-03-07T00:00:00"/>
    <s v="AME Osasco"/>
    <s v="TELEFONES"/>
    <x v="33"/>
    <s v="Telefonia"/>
    <n v="421118"/>
    <n v="-182.35"/>
    <s v="Pago conta de telefone referente ao mes de 03/23"/>
    <s v="03/23"/>
  </r>
  <r>
    <s v="Abril"/>
    <d v="2023-04-05T00:00:00"/>
    <s v="AME Osasco"/>
    <s v="TELEFONES"/>
    <x v="33"/>
    <s v="Telefonia"/>
    <n v="421118"/>
    <n v="-182.35"/>
    <s v="Pago conta de telefone referente ao mes de 04/23"/>
    <s v="04/23"/>
  </r>
  <r>
    <s v="Maio"/>
    <d v="2023-05-07T00:00:00"/>
    <s v="AME Osasco"/>
    <s v="TELEFONES"/>
    <x v="33"/>
    <s v="Telefonia"/>
    <n v="421118"/>
    <n v="-182.35"/>
    <s v="Pago conta de telefone referente ao mes de 05/23"/>
    <s v="05/23"/>
  </r>
  <r>
    <s v="Junho"/>
    <d v="2023-06-06T00:00:00"/>
    <s v="AME Osasco"/>
    <s v="TELEFONES"/>
    <x v="33"/>
    <s v="Telefonia"/>
    <n v="421118"/>
    <n v="-182.35"/>
    <s v="Pago conta de telefone referente ao mes de 06/23"/>
    <s v="06/23"/>
  </r>
  <r>
    <s v="Julho"/>
    <d v="2023-07-06T00:00:00"/>
    <s v="AME Osasco"/>
    <s v="TELEFONES"/>
    <x v="33"/>
    <s v="Telefonia"/>
    <n v="421118"/>
    <n v="-182.35"/>
    <s v="Pago conta de telefone referente ao mes de 07/23"/>
    <s v="07/23"/>
  </r>
  <r>
    <s v="Agosto"/>
    <d v="2023-08-07T00:00:00"/>
    <s v="AME Osasco"/>
    <s v="TELEFONES"/>
    <x v="33"/>
    <s v="Telefonia"/>
    <n v="421118"/>
    <n v="-182.35"/>
    <s v="Pago conta de telefone referente ao mes de 08/23"/>
    <d v="2023-08-01T00:00:00"/>
  </r>
  <r>
    <s v="Setembro"/>
    <d v="2023-09-05T00:00:00"/>
    <s v="AME Osasco"/>
    <s v="TELEFONES"/>
    <x v="33"/>
    <s v="Telefonia"/>
    <s v="421118"/>
    <n v="-182.35"/>
    <s v="Pago conta de telefone referente ao mes de 09/23"/>
    <s v="09/23"/>
  </r>
  <r>
    <s v="Outubro"/>
    <d v="2023-10-06T00:00:00"/>
    <s v="AME Osasco"/>
    <s v="TELEFONES"/>
    <x v="33"/>
    <s v="Telefonia"/>
    <s v="421118"/>
    <n v="-182.35"/>
    <s v="Pago conta de telefone referente ao mes de 10/23"/>
    <s v="10/23"/>
  </r>
  <r>
    <s v="Novembro"/>
    <d v="2023-11-07T00:00:00"/>
    <s v="AME Osasco"/>
    <s v="TELEFONES"/>
    <x v="33"/>
    <s v="Telefonia"/>
    <s v="421118"/>
    <n v="-182.35"/>
    <s v="Pago conta de telefone referente ao mes de 11/23"/>
    <s v="11/23"/>
  </r>
  <r>
    <s v="Dezembro"/>
    <d v="2023-12-06T00:00:00"/>
    <s v="AME Osasco"/>
    <s v="TELEFONES"/>
    <x v="33"/>
    <s v="Telefonia"/>
    <s v="421118"/>
    <n v="-182.35"/>
    <s v="Pago conta de telefone referente ao mes de 12/23"/>
    <s v="12/23"/>
  </r>
  <r>
    <s v="Janeiro"/>
    <d v="2023-01-11T00:00:00"/>
    <s v="Arujá"/>
    <s v="TELEFONES"/>
    <x v="33"/>
    <s v="Telefonia"/>
    <n v="421118"/>
    <n v="-121.72"/>
    <s v="Pago conta de telefone referente ao mes de 01/23"/>
    <s v="01/23"/>
  </r>
  <r>
    <s v="Fevereiro"/>
    <d v="2023-02-07T00:00:00"/>
    <s v="Arujá"/>
    <s v="TELEFONES"/>
    <x v="33"/>
    <s v="Telefonia"/>
    <n v="421118"/>
    <n v="-174.88"/>
    <s v="Pago conta de telefone referente ao mes de 02/23"/>
    <s v="02/23"/>
  </r>
  <r>
    <s v="Março"/>
    <d v="2023-03-07T00:00:00"/>
    <s v="Arujá"/>
    <s v="TELEFONES"/>
    <x v="33"/>
    <s v="Telefonia"/>
    <n v="421118"/>
    <n v="-174.88"/>
    <s v="Pago conta de telefone referente ao mes de 03/23"/>
    <s v="03/23"/>
  </r>
  <r>
    <s v="Abril"/>
    <d v="2023-04-05T00:00:00"/>
    <s v="Arujá"/>
    <s v="TELEFONES"/>
    <x v="33"/>
    <s v="Telefonia"/>
    <n v="421118"/>
    <n v="-147.52000000000001"/>
    <s v="Pago conta de telefone referente ao mes de 04/23"/>
    <s v="04/23"/>
  </r>
  <r>
    <s v="Maio"/>
    <d v="2023-05-07T00:00:00"/>
    <s v="Arujá"/>
    <s v="TELEFONES"/>
    <x v="33"/>
    <s v="Telefonia"/>
    <n v="421118"/>
    <n v="-172.67"/>
    <s v="Pago conta de telefone referente ao mes de 05/23"/>
    <s v="05/23"/>
  </r>
  <r>
    <s v="Junho"/>
    <d v="2023-06-06T00:00:00"/>
    <s v="Arujá"/>
    <s v="TELEFONES"/>
    <x v="33"/>
    <s v="Telefonia"/>
    <n v="421118"/>
    <n v="-174.88"/>
    <s v="Pago conta de telefone referente ao mes de 06/23"/>
    <s v="06/23"/>
  </r>
  <r>
    <s v="Julho"/>
    <d v="2023-07-06T00:00:00"/>
    <s v="Arujá"/>
    <s v="TELEFONES"/>
    <x v="33"/>
    <s v="Telefonia"/>
    <n v="421118"/>
    <n v="-174.88"/>
    <s v="Pago conta de telefone referente ao mes de 07/23"/>
    <s v="07/23"/>
  </r>
  <r>
    <s v="Agosto"/>
    <d v="2023-08-07T00:00:00"/>
    <s v="Arujá"/>
    <s v="TELEFONES"/>
    <x v="33"/>
    <s v="Telefonia"/>
    <n v="421118"/>
    <n v="-174.8"/>
    <s v="Pago conta de telefone referente ao mes de 08/23"/>
    <d v="2023-08-01T00:00:00"/>
  </r>
  <r>
    <s v="Setembro"/>
    <d v="2023-09-05T00:00:00"/>
    <s v="Arujá"/>
    <s v="TELEFONES"/>
    <x v="33"/>
    <s v="Telefonia"/>
    <s v="421118"/>
    <n v="-174.88"/>
    <s v="Pago conta de telefone referente ao mes de 09/23"/>
    <s v="09/23"/>
  </r>
  <r>
    <s v="Outubro"/>
    <d v="2023-10-06T00:00:00"/>
    <s v="Arujá"/>
    <s v="TELEFONES"/>
    <x v="33"/>
    <s v="Telefonia"/>
    <s v="421118"/>
    <n v="-174.88"/>
    <s v="Pago conta de telefone referente ao mes de 10/23"/>
    <s v="10/23"/>
  </r>
  <r>
    <s v="Novembro"/>
    <d v="2023-11-07T00:00:00"/>
    <s v="Arujá"/>
    <s v="TELEFONES"/>
    <x v="33"/>
    <s v="Telefonia"/>
    <s v="421118"/>
    <n v="-174.88"/>
    <s v="Pago conta de telefone referente ao mes de 11/23"/>
    <s v="11/23"/>
  </r>
  <r>
    <s v="Dezembro"/>
    <d v="2023-12-06T00:00:00"/>
    <s v="Arujá"/>
    <s v="TELEFONES"/>
    <x v="33"/>
    <s v="Telefonia"/>
    <s v="421118"/>
    <n v="-174.88"/>
    <s v="Pago conta de telefone referente ao mes de 12/23"/>
    <s v="12/23"/>
  </r>
  <r>
    <s v="Janeiro"/>
    <d v="2023-01-11T00:00:00"/>
    <s v="Biritiba Mirim"/>
    <s v="TELEFONES"/>
    <x v="33"/>
    <s v="Telefonia"/>
    <n v="421118"/>
    <n v="-199.73"/>
    <s v="Pago conta de telefone referente ao mes de 01/23"/>
    <s v="01/23"/>
  </r>
  <r>
    <s v="Fevereiro"/>
    <d v="2023-02-07T00:00:00"/>
    <s v="Biritiba Mirim"/>
    <s v="TELEFONES"/>
    <x v="33"/>
    <s v="Telefonia"/>
    <n v="421118"/>
    <n v="-284.99"/>
    <s v="Pago conta de telefone referente ao mes de 02/23"/>
    <s v="02/23"/>
  </r>
  <r>
    <s v="Março"/>
    <d v="2023-03-07T00:00:00"/>
    <s v="Biritiba Mirim"/>
    <s v="TELEFONES"/>
    <x v="33"/>
    <s v="Telefonia"/>
    <n v="421118"/>
    <n v="-284.99"/>
    <s v="Pago conta de telefone referente ao mes de 03/23"/>
    <s v="03/23"/>
  </r>
  <r>
    <s v="Abril"/>
    <d v="2023-04-05T00:00:00"/>
    <s v="Biritiba Mirim"/>
    <s v="TELEFONES"/>
    <x v="33"/>
    <s v="Telefonia"/>
    <n v="421118"/>
    <n v="-229.41"/>
    <s v="Pago conta de telefone referente ao mes de 04/23"/>
    <s v="04/23"/>
  </r>
  <r>
    <s v="Maio"/>
    <d v="2023-05-07T00:00:00"/>
    <s v="Biritiba Mirim"/>
    <s v="TELEFONES"/>
    <x v="33"/>
    <s v="Telefonia"/>
    <n v="421118"/>
    <n v="-284.99"/>
    <s v="Pago conta de telefone referente ao mes de 05/23"/>
    <s v="05/23"/>
  </r>
  <r>
    <s v="Junho"/>
    <d v="2023-06-06T00:00:00"/>
    <s v="Biritiba Mirim"/>
    <s v="TELEFONES"/>
    <x v="33"/>
    <s v="Telefonia"/>
    <n v="421118"/>
    <n v="-284.99"/>
    <s v="Pago conta de telefone referente ao mes de 06/23"/>
    <s v="06/23"/>
  </r>
  <r>
    <s v="Julho"/>
    <d v="2023-07-06T00:00:00"/>
    <s v="Biritiba Mirim"/>
    <s v="TELEFONES"/>
    <x v="33"/>
    <s v="Telefonia"/>
    <n v="421118"/>
    <n v="-284.99"/>
    <s v="Pago conta de telefone referente ao mes de 07/23"/>
    <n v="45108"/>
  </r>
  <r>
    <s v="Agosto"/>
    <d v="2023-08-07T00:00:00"/>
    <s v="Biritiba Mirim"/>
    <s v="TELEFONES"/>
    <x v="33"/>
    <s v="Telefonia"/>
    <n v="421118"/>
    <n v="-284.99"/>
    <s v="Pago conta de telefone referente ao mes de 08/23"/>
    <d v="2023-08-01T00:00:00"/>
  </r>
  <r>
    <s v="Setembro"/>
    <d v="2023-09-05T00:00:00"/>
    <s v="Biritiba Mirim"/>
    <s v="TELEFONES"/>
    <x v="33"/>
    <s v="Telefonia"/>
    <s v="421118"/>
    <n v="-284.99"/>
    <s v="Pago conta de telefone referente ao mes de 09/23"/>
    <s v="09/23"/>
  </r>
  <r>
    <s v="Outubro"/>
    <d v="2023-10-06T00:00:00"/>
    <s v="Biritiba Mirim"/>
    <s v="TELEFONES"/>
    <x v="33"/>
    <s v="Telefonia"/>
    <s v="421118"/>
    <n v="-284.99"/>
    <s v="Pago conta de telefone referente ao mes de 10/23"/>
    <s v="10/23"/>
  </r>
  <r>
    <s v="Novembro"/>
    <d v="2023-11-07T00:00:00"/>
    <s v="Biritiba Mirim"/>
    <s v="TELEFONES"/>
    <x v="33"/>
    <s v="Telefonia"/>
    <s v="421118"/>
    <n v="-284.99"/>
    <s v="Pago conta de telefone referente ao mes de 11/23"/>
    <s v="11/23"/>
  </r>
  <r>
    <s v="Dezembro"/>
    <d v="2023-12-06T00:00:00"/>
    <s v="Biritiba Mirim"/>
    <s v="TELEFONES"/>
    <x v="33"/>
    <s v="Telefonia"/>
    <s v="421118"/>
    <n v="-284.99"/>
    <s v="Pago conta de telefone referente ao mes de 12/23"/>
    <s v="12/23"/>
  </r>
  <r>
    <s v="Janeiro"/>
    <d v="2023-01-11T00:00:00"/>
    <s v="Brooklin"/>
    <s v="TELEFONES"/>
    <x v="33"/>
    <s v="Telefonia"/>
    <n v="421118"/>
    <n v="-71.42"/>
    <s v="Pago conta de telefone referente ao mes de 01/23"/>
    <s v="01/23"/>
  </r>
  <r>
    <s v="Fevereiro"/>
    <d v="2023-02-07T00:00:00"/>
    <s v="Brooklin"/>
    <s v="TELEFONES"/>
    <x v="33"/>
    <s v="Telefonia"/>
    <n v="421118"/>
    <n v="-102.34"/>
    <s v="Pago conta de telefone referente ao mes de 02/23"/>
    <s v="02/23"/>
  </r>
  <r>
    <s v="Março"/>
    <d v="2023-03-07T00:00:00"/>
    <s v="Brooklin"/>
    <s v="TELEFONES"/>
    <x v="33"/>
    <s v="Telefonia"/>
    <n v="421118"/>
    <n v="-102.34"/>
    <s v="Pago conta de telefone referente ao mes de 03/23"/>
    <s v="03/23"/>
  </r>
  <r>
    <s v="Abril"/>
    <d v="2023-04-05T00:00:00"/>
    <s v="Brooklin"/>
    <s v="TELEFONES"/>
    <x v="33"/>
    <s v="Telefonia"/>
    <n v="421118"/>
    <n v="-102.34"/>
    <s v="Pago conta de telefone referente ao mes de 04/23"/>
    <s v="04/23"/>
  </r>
  <r>
    <s v="Maio"/>
    <d v="2023-05-07T00:00:00"/>
    <s v="Brooklin"/>
    <s v="TELEFONES"/>
    <x v="33"/>
    <s v="Telefonia"/>
    <n v="421118"/>
    <n v="-102.34"/>
    <s v="Pago conta de telefone referente ao mes de 05/23"/>
    <s v="05/23"/>
  </r>
  <r>
    <s v="Junho"/>
    <d v="2023-06-06T00:00:00"/>
    <s v="Brooklin"/>
    <s v="TELEFONES"/>
    <x v="33"/>
    <s v="Telefonia"/>
    <n v="421118"/>
    <n v="-102.34"/>
    <s v="Pago conta de telefone referente ao mes de 06/23"/>
    <s v="06/23"/>
  </r>
  <r>
    <s v="Julho"/>
    <d v="2023-07-06T00:00:00"/>
    <s v="Brooklin"/>
    <s v="TELEFONES"/>
    <x v="33"/>
    <s v="Telefonia"/>
    <n v="421118"/>
    <n v="-102.34"/>
    <s v="Pago conta de telefone referente ao mes de 07/23"/>
    <s v="07/23"/>
  </r>
  <r>
    <s v="Agosto"/>
    <d v="2023-08-07T00:00:00"/>
    <s v="Brooklin"/>
    <s v="TELEFONES"/>
    <x v="33"/>
    <s v="Telefonia"/>
    <n v="421118"/>
    <n v="-102.34"/>
    <s v="Pago conta de telefone referente ao mes de 08/23"/>
    <d v="2023-08-01T00:00:00"/>
  </r>
  <r>
    <s v="Setembro"/>
    <d v="2023-09-05T00:00:00"/>
    <s v="Brooklin"/>
    <s v="TELEFONES"/>
    <x v="33"/>
    <s v="Telefonia"/>
    <s v="421118"/>
    <n v="-102.34"/>
    <s v="Pago conta de telefone referente ao mes de 09/23"/>
    <s v="09/23"/>
  </r>
  <r>
    <s v="Outubro"/>
    <d v="2023-10-06T00:00:00"/>
    <s v="Brooklin"/>
    <s v="TELEFONES"/>
    <x v="33"/>
    <s v="Telefonia"/>
    <s v="421118"/>
    <n v="-102.34"/>
    <s v="Pago conta de telefone referente ao mes de 10/23"/>
    <s v="10/23"/>
  </r>
  <r>
    <s v="Novembro"/>
    <d v="2023-11-07T00:00:00"/>
    <s v="Brooklin"/>
    <s v="TELEFONES"/>
    <x v="33"/>
    <s v="Telefonia"/>
    <s v="421118"/>
    <n v="-102.34"/>
    <s v="Pago conta de telefone referente ao mes de 11/23"/>
    <s v="11/23"/>
  </r>
  <r>
    <s v="Dezembro"/>
    <d v="2023-12-06T00:00:00"/>
    <s v="Brooklin"/>
    <s v="TELEFONES"/>
    <x v="33"/>
    <s v="Telefonia"/>
    <s v="421118"/>
    <n v="-102.34"/>
    <s v="Pago conta de telefone referente ao mes de 12/23"/>
    <s v="12/23"/>
  </r>
  <r>
    <s v="Janeiro"/>
    <d v="2023-01-11T00:00:00"/>
    <s v="Caminho do Mar"/>
    <s v="TELEFONES"/>
    <x v="33"/>
    <s v="Telefonia"/>
    <n v="421118"/>
    <n v="-45.07"/>
    <s v="Pago conta de telefone referente ao mes de 01/23"/>
    <s v="01/23"/>
  </r>
  <r>
    <s v="Fevereiro"/>
    <d v="2023-02-07T00:00:00"/>
    <s v="Caminho do Mar"/>
    <s v="TELEFONES"/>
    <x v="33"/>
    <s v="Telefonia"/>
    <n v="421118"/>
    <n v="-63.89"/>
    <s v="Pago conta de telefone referente ao mes de 02/23"/>
    <s v="02/23"/>
  </r>
  <r>
    <s v="Março"/>
    <d v="2023-03-07T00:00:00"/>
    <s v="Caminho do Mar"/>
    <s v="TELEFONES"/>
    <x v="33"/>
    <s v="Telefonia"/>
    <n v="421118"/>
    <n v="-64.790000000000006"/>
    <s v="Pago conta de telefone referente ao mes de 03/23"/>
    <s v="03/23"/>
  </r>
  <r>
    <s v="Abril"/>
    <d v="2023-04-05T00:00:00"/>
    <s v="Caminho do Mar"/>
    <s v="TELEFONES"/>
    <x v="33"/>
    <s v="Telefonia"/>
    <n v="421118"/>
    <n v="-147.11000000000001"/>
    <s v="Pago conta de telefone referente ao mes de 04/23"/>
    <s v="04/23"/>
  </r>
  <r>
    <s v="Maio"/>
    <d v="2023-05-07T00:00:00"/>
    <s v="Caminho do Mar"/>
    <s v="TELEFONES"/>
    <x v="33"/>
    <s v="Telefonia"/>
    <n v="421118"/>
    <n v="-66.5"/>
    <s v="Pago conta de telefone referente ao mes de 05/23"/>
    <s v="05/23"/>
  </r>
  <r>
    <s v="Junho"/>
    <d v="2023-06-06T00:00:00"/>
    <s v="Caminho do Mar"/>
    <s v="TELEFONES"/>
    <x v="33"/>
    <s v="Telefonia"/>
    <n v="421118"/>
    <n v="-68.19"/>
    <s v="Pago conta de telefone referente ao mes de 06/23"/>
    <s v="06/23"/>
  </r>
  <r>
    <s v="Julho"/>
    <d v="2023-07-06T00:00:00"/>
    <s v="Caminho do Mar"/>
    <s v="TELEFONES"/>
    <x v="33"/>
    <s v="Telefonia"/>
    <n v="421118"/>
    <n v="-64.819999999999993"/>
    <s v="Pago conta de telefone referente ao mes de 07/23"/>
    <s v="07/23"/>
  </r>
  <r>
    <s v="Agosto"/>
    <d v="2023-08-07T00:00:00"/>
    <s v="Caminho do Mar"/>
    <s v="TELEFONES"/>
    <x v="33"/>
    <s v="Telefonia"/>
    <n v="421118"/>
    <n v="-63.89"/>
    <s v="Pago conta de telefone referente ao mes de 08/23"/>
    <d v="2023-08-01T00:00:00"/>
  </r>
  <r>
    <s v="Setembro"/>
    <d v="2023-09-05T00:00:00"/>
    <s v="Caminho do Mar"/>
    <s v="TELEFONES"/>
    <x v="33"/>
    <s v="Telefonia"/>
    <s v="421118"/>
    <n v="-60.93"/>
    <s v="Pago conta de telefone referente ao mes de 09/23"/>
    <s v="09/23"/>
  </r>
  <r>
    <s v="Outubro"/>
    <d v="2023-10-06T00:00:00"/>
    <s v="Caminho do Mar"/>
    <s v="TELEFONES"/>
    <x v="33"/>
    <s v="Telefonia"/>
    <s v="421118"/>
    <n v="-72.08"/>
    <s v="Pago conta de telefone referente ao mes de 10/23"/>
    <s v="10/23"/>
  </r>
  <r>
    <s v="Novembro"/>
    <d v="2023-11-07T00:00:00"/>
    <s v="Caminho do Mar"/>
    <s v="TELEFONES"/>
    <x v="33"/>
    <s v="Telefonia"/>
    <s v="421118"/>
    <n v="-84.35"/>
    <s v="Pago conta de telefone referente ao mes de 11/23"/>
    <s v="11/23"/>
  </r>
  <r>
    <s v="Dezembro"/>
    <d v="2023-12-06T00:00:00"/>
    <s v="Caminho do Mar"/>
    <s v="TELEFONES"/>
    <x v="33"/>
    <s v="Telefonia"/>
    <s v="421118"/>
    <n v="-70.849999999999994"/>
    <s v="Pago conta de telefone referente ao mes de 12/23"/>
    <s v="12/23"/>
  </r>
  <r>
    <s v="Janeiro"/>
    <d v="2023-01-11T00:00:00"/>
    <s v="Campo Limpo"/>
    <s v="TELEFONES"/>
    <x v="33"/>
    <s v="Telefonia"/>
    <n v="421118"/>
    <n v="-125.49"/>
    <s v="Pago conta de telefone referente ao mes de 01/23"/>
    <s v="01/23"/>
  </r>
  <r>
    <s v="Fevereiro"/>
    <d v="2023-02-07T00:00:00"/>
    <s v="Campo Limpo"/>
    <s v="TELEFONES"/>
    <x v="33"/>
    <s v="Telefonia"/>
    <n v="421118"/>
    <n v="-179.46"/>
    <s v="Pago conta de telefone referente ao mes de 02/23"/>
    <s v="02/23"/>
  </r>
  <r>
    <s v="Março"/>
    <d v="2023-03-07T00:00:00"/>
    <s v="Campo Limpo"/>
    <s v="TELEFONES"/>
    <x v="33"/>
    <s v="Telefonia"/>
    <n v="421118"/>
    <n v="-174.01"/>
    <s v="Pago conta de telefone referente ao mes de 03/23"/>
    <s v="03/23"/>
  </r>
  <r>
    <s v="Abril"/>
    <d v="2023-04-05T00:00:00"/>
    <s v="Campo Limpo"/>
    <s v="TELEFONES"/>
    <x v="33"/>
    <s v="Telefonia"/>
    <n v="421118"/>
    <n v="-72.75"/>
    <s v="Pago conta de telefone referente ao mes de 04/23"/>
    <s v="04/23"/>
  </r>
  <r>
    <s v="Maio"/>
    <d v="2023-05-07T00:00:00"/>
    <s v="Campo Limpo"/>
    <s v="TELEFONES"/>
    <x v="33"/>
    <s v="Telefonia"/>
    <n v="421118"/>
    <n v="-179.9"/>
    <s v="Pago conta de telefone referente ao mes de 05/23"/>
    <s v="05/23"/>
  </r>
  <r>
    <s v="Julho"/>
    <d v="2023-07-06T00:00:00"/>
    <s v="Campo Limpo"/>
    <s v="TELEFONES"/>
    <x v="33"/>
    <s v="Telefonia"/>
    <n v="421118"/>
    <n v="-68.040000000000006"/>
    <s v="Pago conta de telefone referente ao mes de 07/23"/>
    <s v="07/23"/>
  </r>
  <r>
    <s v="Agosto"/>
    <d v="2023-08-07T00:00:00"/>
    <s v="Campo Limpo"/>
    <s v="TELEFONES"/>
    <x v="33"/>
    <s v="Telefonia"/>
    <n v="421118"/>
    <n v="-161.97999999999999"/>
    <s v="Pago conta de telefone referente ao mes de 08/23"/>
    <d v="2023-08-01T00:00:00"/>
  </r>
  <r>
    <s v="Setembro"/>
    <d v="2023-09-05T00:00:00"/>
    <s v="Campo Limpo"/>
    <s v="TELEFONES"/>
    <x v="33"/>
    <s v="Telefonia"/>
    <s v="421118"/>
    <n v="-179.9"/>
    <s v="Pago conta de telefone referente ao mes de 09/23"/>
    <s v="09/23"/>
  </r>
  <r>
    <s v="Outubro"/>
    <d v="2023-10-06T00:00:00"/>
    <s v="Campo Limpo"/>
    <s v="TELEFONES"/>
    <x v="33"/>
    <s v="Telefonia"/>
    <s v="421118"/>
    <n v="-179.63"/>
    <s v="Pago conta de telefone referente ao mes de 10/23"/>
    <s v="10/23"/>
  </r>
  <r>
    <s v="Novembro"/>
    <d v="2023-11-07T00:00:00"/>
    <s v="Campo Limpo"/>
    <s v="TELEFONES"/>
    <x v="33"/>
    <s v="Telefonia"/>
    <s v="421118"/>
    <n v="-179.9"/>
    <s v="Pago conta de telefone referente ao mes de 11/23"/>
    <s v="11/23"/>
  </r>
  <r>
    <s v="Dezembro"/>
    <d v="2023-12-06T00:00:00"/>
    <s v="Campo Limpo"/>
    <s v="TELEFONES"/>
    <x v="33"/>
    <s v="Telefonia"/>
    <s v="421118"/>
    <n v="-118.17"/>
    <s v="Pago conta de telefone referente ao mes de 12/23"/>
    <s v="12/23"/>
  </r>
  <r>
    <s v="Janeiro"/>
    <d v="2023-01-11T00:00:00"/>
    <s v="Capão Redondo"/>
    <s v="TELEFONES"/>
    <x v="33"/>
    <s v="Telefonia"/>
    <n v="421118"/>
    <n v="-118.59"/>
    <s v="Pago conta de telefone referente ao mes de 01/23"/>
    <s v="01/23"/>
  </r>
  <r>
    <s v="Fevereiro"/>
    <d v="2023-02-07T00:00:00"/>
    <s v="Capão Redondo"/>
    <s v="TELEFONES"/>
    <x v="33"/>
    <s v="Telefonia"/>
    <n v="421118"/>
    <n v="-174.88"/>
    <s v="Pago conta de telefone referente ao mes de 02/23"/>
    <s v="02/23"/>
  </r>
  <r>
    <s v="Março"/>
    <d v="2023-03-07T00:00:00"/>
    <s v="Capão Redondo"/>
    <s v="TELEFONES"/>
    <x v="33"/>
    <s v="Telefonia"/>
    <n v="421118"/>
    <n v="-174.88"/>
    <s v="Pago conta de telefone referente ao mes de 03/23"/>
    <s v="03/23"/>
  </r>
  <r>
    <s v="Abril"/>
    <d v="2023-04-05T00:00:00"/>
    <s v="Capão Redondo"/>
    <s v="TELEFONES"/>
    <x v="33"/>
    <s v="Telefonia"/>
    <n v="421118"/>
    <n v="-174.88"/>
    <s v="Pago conta de telefone referente ao mes de 04/23"/>
    <s v="04/23"/>
  </r>
  <r>
    <s v="Maio"/>
    <d v="2023-05-07T00:00:00"/>
    <s v="Capão Redondo"/>
    <s v="TELEFONES"/>
    <x v="33"/>
    <s v="Telefonia"/>
    <n v="421118"/>
    <n v="-174.88"/>
    <s v="Pago conta de telefone referente ao mes de 05/23"/>
    <s v="05/23"/>
  </r>
  <r>
    <s v="Junho"/>
    <d v="2023-06-06T00:00:00"/>
    <s v="Capão Redondo"/>
    <s v="TELEFONES"/>
    <x v="33"/>
    <s v="Telefonia"/>
    <n v="421118"/>
    <n v="-174.88"/>
    <s v="Pago conta de telefone referente ao mes de 06/23"/>
    <s v="06/23"/>
  </r>
  <r>
    <s v="Julho"/>
    <d v="2023-07-06T00:00:00"/>
    <s v="Capão Redondo"/>
    <s v="TELEFONES"/>
    <x v="33"/>
    <s v="Telefonia"/>
    <n v="421118"/>
    <n v="-174.31"/>
    <s v="Pago conta de telefone referente ao mes de 07/23"/>
    <s v="07/23"/>
  </r>
  <r>
    <s v="Agosto"/>
    <d v="2023-08-07T00:00:00"/>
    <s v="Capão Redondo"/>
    <s v="TELEFONES"/>
    <x v="33"/>
    <s v="Telefonia"/>
    <n v="421118"/>
    <n v="-174.88"/>
    <s v="Pago conta de telefone referente ao mes de 08/23"/>
    <d v="2023-08-01T00:00:00"/>
  </r>
  <r>
    <s v="Setembro"/>
    <d v="2023-09-05T00:00:00"/>
    <s v="Capão Redondo"/>
    <s v="TELEFONES"/>
    <x v="33"/>
    <s v="Telefonia"/>
    <s v="421118"/>
    <n v="-174.88"/>
    <s v="Pago conta de telefone referente ao mes de 09/23"/>
    <s v="09/23"/>
  </r>
  <r>
    <s v="Outubro"/>
    <d v="2023-10-06T00:00:00"/>
    <s v="Capão Redondo"/>
    <s v="TELEFONES"/>
    <x v="33"/>
    <s v="Telefonia"/>
    <s v="421118"/>
    <n v="-174.88"/>
    <s v="Pago conta de telefone referente ao mes de 10/23"/>
    <s v="10/23"/>
  </r>
  <r>
    <s v="Novembro"/>
    <d v="2023-11-07T00:00:00"/>
    <s v="Capão Redondo"/>
    <s v="TELEFONES"/>
    <x v="33"/>
    <s v="Telefonia"/>
    <s v="421118"/>
    <n v="-174.69"/>
    <s v="Pago conta de telefone referente ao mes de 11/23"/>
    <s v="11/23"/>
  </r>
  <r>
    <s v="Dezembro"/>
    <d v="2023-12-06T00:00:00"/>
    <s v="Capão Redondo"/>
    <s v="TELEFONES"/>
    <x v="33"/>
    <s v="Telefonia"/>
    <s v="421118"/>
    <n v="-174.31"/>
    <s v="Pago conta de telefone referente ao mes de 12/23"/>
    <s v="12/23"/>
  </r>
  <r>
    <s v="Janeiro"/>
    <d v="2023-01-11T00:00:00"/>
    <s v="Casa Blanca"/>
    <s v="TELEFONES"/>
    <x v="33"/>
    <s v="Telefonia"/>
    <n v="421118"/>
    <n v="-139.22"/>
    <s v="Pago conta de telefone referente ao mes de 01/23"/>
    <s v="01/23"/>
  </r>
  <r>
    <s v="Fevereiro"/>
    <d v="2023-02-07T00:00:00"/>
    <s v="Casa Blanca"/>
    <s v="TELEFONES"/>
    <x v="33"/>
    <s v="Telefonia"/>
    <n v="421118"/>
    <n v="-190.22"/>
    <s v="Pago conta de telefone referente ao mes de 02/23"/>
    <s v="02/23"/>
  </r>
  <r>
    <s v="Março"/>
    <d v="2023-03-07T00:00:00"/>
    <s v="Casa Blanca"/>
    <s v="TELEFONES"/>
    <x v="33"/>
    <s v="Telefonia"/>
    <n v="421118"/>
    <n v="-187.98"/>
    <s v="Pago conta de telefone referente ao mes de 03/23"/>
    <s v="03/23"/>
  </r>
  <r>
    <s v="Abril"/>
    <d v="2023-04-05T00:00:00"/>
    <s v="Casa Blanca"/>
    <s v="TELEFONES"/>
    <x v="33"/>
    <s v="Telefonia"/>
    <n v="421118"/>
    <n v="-179.05"/>
    <s v="Pago conta de telefone referente ao mes de 04/23"/>
    <s v="04/23"/>
  </r>
  <r>
    <s v="Maio"/>
    <d v="2023-05-07T00:00:00"/>
    <s v="Casa Blanca"/>
    <s v="TELEFONES"/>
    <x v="33"/>
    <s v="Telefonia"/>
    <n v="421118"/>
    <n v="-231.04"/>
    <s v="Pago conta de telefone referente ao mes de 05/23"/>
    <s v="05/23"/>
  </r>
  <r>
    <s v="Junho"/>
    <d v="2023-06-06T00:00:00"/>
    <s v="Casa Blanca"/>
    <s v="TELEFONES"/>
    <x v="33"/>
    <s v="Telefonia"/>
    <n v="421118"/>
    <n v="-187.55"/>
    <s v="Pago conta de telefone referente ao mes de 06/23"/>
    <s v="06/23"/>
  </r>
  <r>
    <s v="Julho"/>
    <d v="2023-07-06T00:00:00"/>
    <s v="Casa Blanca"/>
    <s v="TELEFONES"/>
    <x v="33"/>
    <s v="Telefonia"/>
    <n v="421118"/>
    <n v="-233.83"/>
    <s v="Pago conta de telefone referente ao mes de 07/23"/>
    <s v="07/23"/>
  </r>
  <r>
    <s v="Agosto"/>
    <d v="2023-08-07T00:00:00"/>
    <s v="Casa Blanca"/>
    <s v="TELEFONES"/>
    <x v="33"/>
    <s v="Telefonia"/>
    <n v="421118"/>
    <n v="-215.31"/>
    <s v="Pago conta de telefone referente ao mes de 08/23"/>
    <d v="2023-08-01T00:00:00"/>
  </r>
  <r>
    <s v="Setembro"/>
    <d v="2023-09-05T00:00:00"/>
    <s v="Casa Blanca"/>
    <s v="TELEFONES"/>
    <x v="33"/>
    <s v="Telefonia"/>
    <s v="421118"/>
    <n v="-183.8"/>
    <s v="Pago conta de telefone referente ao mes de 09/23"/>
    <s v="09/23"/>
  </r>
  <r>
    <s v="Outubro"/>
    <d v="2023-10-06T00:00:00"/>
    <s v="Casa Blanca"/>
    <s v="TELEFONES"/>
    <x v="33"/>
    <s v="Telefonia"/>
    <s v="421118"/>
    <n v="-203.52"/>
    <s v="Pago conta de telefone referente ao mes de 10/23"/>
    <s v="10/23"/>
  </r>
  <r>
    <s v="Novembro"/>
    <d v="2023-11-07T00:00:00"/>
    <s v="Casa Blanca"/>
    <s v="TELEFONES"/>
    <x v="33"/>
    <s v="Telefonia"/>
    <s v="421118"/>
    <n v="-208.17"/>
    <s v="Pago conta de telefone referente ao mes de 11/23"/>
    <s v="11/23"/>
  </r>
  <r>
    <s v="Dezembro"/>
    <d v="2023-12-06T00:00:00"/>
    <s v="Casa Blanca"/>
    <s v="TELEFONES"/>
    <x v="33"/>
    <s v="Telefonia"/>
    <s v="421118"/>
    <n v="-177.99"/>
    <s v="Pago conta de telefone referente ao mes de 12/23"/>
    <s v="12/23"/>
  </r>
  <r>
    <s v="Janeiro"/>
    <d v="2023-01-11T00:00:00"/>
    <s v="CEU das Artes - Caieiras"/>
    <s v="TELEFONES"/>
    <x v="33"/>
    <s v="Telefonia"/>
    <n v="421118"/>
    <n v="-118.11"/>
    <s v="Pago conta de telefone referente ao mes de 01/23"/>
    <s v="01/23"/>
  </r>
  <r>
    <s v="Fevereiro"/>
    <d v="2023-02-07T00:00:00"/>
    <s v="CEU das Artes - Caieiras"/>
    <s v="TELEFONES"/>
    <x v="33"/>
    <s v="Telefonia"/>
    <n v="421118"/>
    <n v="-168.6"/>
    <s v="Pago conta de telefone referente ao mes de 02/23"/>
    <s v="02/23"/>
  </r>
  <r>
    <s v="Março"/>
    <d v="2023-03-07T00:00:00"/>
    <s v="CEU das Artes - Caieiras"/>
    <s v="TELEFONES"/>
    <x v="33"/>
    <s v="Telefonia"/>
    <n v="421118"/>
    <n v="-168.6"/>
    <s v="Pago conta de telefone referente ao mes de 03/23"/>
    <s v="03/23"/>
  </r>
  <r>
    <s v="Abril"/>
    <d v="2023-04-05T00:00:00"/>
    <s v="CEU das Artes - Caieiras"/>
    <s v="TELEFONES"/>
    <x v="33"/>
    <s v="Telefonia"/>
    <n v="421118"/>
    <n v="-216.93"/>
    <s v="Pago conta de telefone referente ao mes de 04/23"/>
    <s v="04/23"/>
  </r>
  <r>
    <s v="Maio"/>
    <d v="2023-05-07T00:00:00"/>
    <s v="CEU das Artes - Caieiras"/>
    <s v="TELEFONES"/>
    <x v="33"/>
    <s v="Telefonia"/>
    <n v="421118"/>
    <n v="-63.89"/>
    <s v="Pago conta de telefone referente ao mes de 05/23"/>
    <s v="05/23"/>
  </r>
  <r>
    <s v="Junho"/>
    <d v="2023-06-06T00:00:00"/>
    <s v="CEU das Artes - Caieiras"/>
    <s v="TELEFONES"/>
    <x v="33"/>
    <s v="Telefonia"/>
    <n v="421118"/>
    <n v="-63.89"/>
    <s v="Pago conta de telefone referente ao mes de 06/23"/>
    <s v="06/23"/>
  </r>
  <r>
    <s v="Julho"/>
    <d v="2023-07-06T00:00:00"/>
    <s v="CEU das Artes - Caieiras"/>
    <s v="TELEFONES"/>
    <x v="33"/>
    <s v="Telefonia"/>
    <n v="421118"/>
    <n v="-63.89"/>
    <s v="Pago conta de telefone referente ao mes de 07/23"/>
    <s v="07/23"/>
  </r>
  <r>
    <s v="Agosto"/>
    <d v="2023-08-07T00:00:00"/>
    <s v="CEU das Artes - Caieiras"/>
    <s v="TELEFONES"/>
    <x v="33"/>
    <s v="Telefonia"/>
    <n v="421118"/>
    <n v="-63.89"/>
    <s v="Pago conta de telefone referente ao mes de 08/23"/>
    <d v="2023-08-01T00:00:00"/>
  </r>
  <r>
    <s v="Setembro"/>
    <d v="2023-09-05T00:00:00"/>
    <s v="CEU das Artes - Caieiras"/>
    <s v="TELEFONES"/>
    <x v="33"/>
    <s v="Telefonia"/>
    <s v="421118"/>
    <n v="-63.89"/>
    <s v="Pago conta de telefone referente ao mes de 09/23"/>
    <s v="09/23"/>
  </r>
  <r>
    <s v="Outubro"/>
    <d v="2023-10-06T00:00:00"/>
    <s v="CEU das Artes - Caieiras"/>
    <s v="TELEFONES"/>
    <x v="33"/>
    <s v="Telefonia"/>
    <s v="421118"/>
    <n v="-69.72"/>
    <s v="Pago conta de telefone referente ao mes de 10/23"/>
    <s v="10/23"/>
  </r>
  <r>
    <s v="Novembro"/>
    <d v="2023-11-07T00:00:00"/>
    <s v="CEU das Artes - Caieiras"/>
    <s v="TELEFONES"/>
    <x v="33"/>
    <s v="Telefonia"/>
    <s v="421118"/>
    <n v="-67.81"/>
    <s v="Pago conta de telefone referente ao mes de 11/23"/>
    <s v="11/23"/>
  </r>
  <r>
    <s v="Dezembro"/>
    <d v="2023-12-06T00:00:00"/>
    <s v="CEU das Artes - Caieiras"/>
    <s v="TELEFONES"/>
    <x v="33"/>
    <s v="Telefonia"/>
    <s v="421118"/>
    <n v="-67.599999999999994"/>
    <s v="Pago conta de telefone referente ao mes de 12/23"/>
    <s v="12/23"/>
  </r>
  <r>
    <s v="Janeiro"/>
    <d v="2023-01-11T00:00:00"/>
    <s v="Cidade Dutra"/>
    <s v="TELEFONES"/>
    <x v="33"/>
    <s v="Telefonia"/>
    <n v="421118"/>
    <n v="-231.47"/>
    <s v="Pago conta de telefone referente ao mes de 01/23"/>
    <s v="01/23"/>
  </r>
  <r>
    <s v="Fevereiro"/>
    <d v="2023-02-07T00:00:00"/>
    <s v="Cidade Dutra"/>
    <s v="TELEFONES"/>
    <x v="33"/>
    <s v="Telefonia"/>
    <n v="421118"/>
    <n v="-279.83"/>
    <s v="Pago conta de telefone referente ao mes de 02/23"/>
    <s v="02/23"/>
  </r>
  <r>
    <s v="Março"/>
    <d v="2023-03-07T00:00:00"/>
    <s v="Cidade Dutra"/>
    <s v="TELEFONES"/>
    <x v="33"/>
    <s v="Telefonia"/>
    <n v="421118"/>
    <n v="-311.08999999999997"/>
    <s v="Pago conta de telefone referente ao mes de 03/23"/>
    <s v="03/23"/>
  </r>
  <r>
    <s v="Abril"/>
    <d v="2023-04-05T00:00:00"/>
    <s v="Cidade Dutra"/>
    <s v="TELEFONES"/>
    <x v="33"/>
    <s v="Telefonia"/>
    <n v="421118"/>
    <n v="-330.78"/>
    <s v="Pago conta de telefone referente ao mes de 04/23"/>
    <s v="04/23"/>
  </r>
  <r>
    <s v="Maio"/>
    <d v="2023-05-07T00:00:00"/>
    <s v="Cidade Dutra"/>
    <s v="TELEFONES"/>
    <x v="33"/>
    <s v="Telefonia"/>
    <n v="421118"/>
    <n v="-338.17"/>
    <s v="Pago conta de telefone referente ao mes de 05/23"/>
    <s v="05/23"/>
  </r>
  <r>
    <s v="Junho"/>
    <d v="2023-06-06T00:00:00"/>
    <s v="Cidade Dutra"/>
    <s v="TELEFONES"/>
    <x v="33"/>
    <s v="Telefonia"/>
    <n v="421118"/>
    <n v="-308.94"/>
    <s v="Pago conta de telefone referente ao mes de 06/23"/>
    <s v="06/23"/>
  </r>
  <r>
    <s v="Julho"/>
    <d v="2023-07-06T00:00:00"/>
    <s v="Cidade Dutra"/>
    <s v="TELEFONES"/>
    <x v="33"/>
    <s v="Telefonia"/>
    <n v="421118"/>
    <n v="-311.2"/>
    <s v="Pago conta de telefone referente ao mes de 07/23"/>
    <s v="07/23"/>
  </r>
  <r>
    <s v="Agosto"/>
    <d v="2023-08-07T00:00:00"/>
    <s v="Cidade Dutra"/>
    <s v="TELEFONES"/>
    <x v="33"/>
    <s v="Telefonia"/>
    <n v="421118"/>
    <n v="-302.76"/>
    <s v="Pago conta de telefone referente ao mes de 08/23"/>
    <d v="2023-08-01T00:00:00"/>
  </r>
  <r>
    <s v="Setembro"/>
    <d v="2023-09-05T00:00:00"/>
    <s v="Cidade Dutra"/>
    <s v="TELEFONES"/>
    <x v="33"/>
    <s v="Telefonia"/>
    <s v="421118"/>
    <n v="-325.56"/>
    <s v="Pago conta de telefone referente ao mes de 09/23"/>
    <s v="09/23"/>
  </r>
  <r>
    <s v="Outubro"/>
    <d v="2023-10-06T00:00:00"/>
    <s v="Cidade Dutra"/>
    <s v="TELEFONES"/>
    <x v="33"/>
    <s v="Telefonia"/>
    <s v="421118"/>
    <n v="-353.53"/>
    <s v="Pago conta de telefone referente ao mes de 10/23"/>
    <s v="10/23"/>
  </r>
  <r>
    <s v="Novembro"/>
    <d v="2023-11-07T00:00:00"/>
    <s v="Cidade Dutra"/>
    <s v="TELEFONES"/>
    <x v="33"/>
    <s v="Telefonia"/>
    <s v="421118"/>
    <n v="-307.45"/>
    <s v="Pago conta de telefone referente ao mes de 11/23"/>
    <s v="11/23"/>
  </r>
  <r>
    <s v="Dezembro"/>
    <d v="2023-12-06T00:00:00"/>
    <s v="Cidade Dutra"/>
    <s v="TELEFONES"/>
    <x v="33"/>
    <s v="Telefonia"/>
    <s v="421118"/>
    <n v="-305.16000000000003"/>
    <s v="Pago conta de telefone referente ao mes de 12/23"/>
    <s v="12/23"/>
  </r>
  <r>
    <s v="Janeiro"/>
    <d v="2023-01-20T00:00:00"/>
    <s v="Embu das Artes"/>
    <s v="TELEFONES"/>
    <x v="33"/>
    <s v="Telefonia"/>
    <n v="421118"/>
    <n v="-60.25"/>
    <s v="Pago conta de telefone referente ao mes de 01/23"/>
    <s v="01/23"/>
  </r>
  <r>
    <s v="Fevereiro"/>
    <d v="2023-02-01T00:00:00"/>
    <s v="Embu das Artes"/>
    <s v="TELEFONES"/>
    <x v="33"/>
    <s v="Telefonia"/>
    <n v="421118"/>
    <n v="-75.760000000000005"/>
    <s v="Pago conta de telefone referente ao mes de 02/23"/>
    <s v="02/23"/>
  </r>
  <r>
    <s v="Março"/>
    <d v="2023-03-01T00:00:00"/>
    <s v="Embu das Artes"/>
    <s v="TELEFONES"/>
    <x v="33"/>
    <s v="Telefonia"/>
    <n v="421118"/>
    <n v="-75.760000000000005"/>
    <s v="Pago conta de telefone referente ao mes de 03/23"/>
    <s v="03/23"/>
  </r>
  <r>
    <s v="Abril"/>
    <d v="2023-04-01T00:00:00"/>
    <s v="Embu das Artes"/>
    <s v="TELEFONES"/>
    <x v="33"/>
    <s v="Telefonia"/>
    <n v="421118"/>
    <n v="-75.760000000000005"/>
    <s v="Pago conta de telefone referente ao mes de 04/23"/>
    <s v="04/23"/>
  </r>
  <r>
    <s v="Maio"/>
    <d v="2023-05-01T00:00:00"/>
    <s v="Embu das Artes"/>
    <s v="TELEFONES"/>
    <x v="33"/>
    <s v="Telefonia"/>
    <n v="421118"/>
    <n v="-80.27"/>
    <s v="Pago conta de telefone referente ao mes de 05/23"/>
    <s v="05/23"/>
  </r>
  <r>
    <s v="Junho"/>
    <d v="2023-06-01T00:00:00"/>
    <s v="Embu das Artes"/>
    <s v="TELEFONES"/>
    <x v="33"/>
    <s v="Telefonia"/>
    <n v="421118"/>
    <n v="-81.16"/>
    <s v="Pago conta de telefone referente ao mes de 06/23"/>
    <s v="06/23"/>
  </r>
  <r>
    <s v="Julho"/>
    <d v="2023-07-01T00:00:00"/>
    <s v="Embu das Artes"/>
    <s v="TELEFONES"/>
    <x v="33"/>
    <s v="Telefonia"/>
    <n v="421118"/>
    <n v="-81.16"/>
    <s v="Pago conta de telefone referente ao mes de 07/23"/>
    <s v="07/23"/>
  </r>
  <r>
    <s v="Agosto"/>
    <d v="2023-08-01T00:00:00"/>
    <s v="Embu das Artes"/>
    <s v="TELEFONES"/>
    <x v="33"/>
    <s v="Telefonia"/>
    <n v="421118"/>
    <n v="-81.16"/>
    <s v="Pago conta de telefone referente ao mes de 08/23"/>
    <d v="2023-08-01T00:00:00"/>
  </r>
  <r>
    <s v="Setembro"/>
    <d v="2023-09-01T00:00:00"/>
    <s v="Embu das Artes"/>
    <s v="TELEFONES"/>
    <x v="33"/>
    <s v="Telefonia"/>
    <s v="421118"/>
    <n v="-81.16"/>
    <s v="Pago conta de telefone referente ao mes de 09/23"/>
    <s v="09/23"/>
  </r>
  <r>
    <s v="Outubro"/>
    <d v="2023-10-01T00:00:00"/>
    <s v="Embu das Artes"/>
    <s v="TELEFONES"/>
    <x v="33"/>
    <s v="Telefonia"/>
    <s v="421118"/>
    <n v="-81.16"/>
    <s v="Pago conta de telefone referente ao mes de 10/23"/>
    <s v="10/23"/>
  </r>
  <r>
    <s v="Novembro"/>
    <d v="2023-11-07T00:00:00"/>
    <s v="Embu das Artes"/>
    <s v="TELEFONES"/>
    <x v="33"/>
    <s v="Telefonia"/>
    <s v="421118"/>
    <n v="-81.16"/>
    <s v="Pago conta de telefone referente ao mes de 11/23"/>
    <s v="11/23"/>
  </r>
  <r>
    <s v="Dezembro"/>
    <d v="2023-12-06T00:00:00"/>
    <s v="Embu das Artes"/>
    <s v="TELEFONES"/>
    <x v="33"/>
    <s v="Telefonia"/>
    <s v="421118"/>
    <n v="-81.16"/>
    <s v="Pago conta de telefone referente ao mes de 12/23"/>
    <s v="12/23"/>
  </r>
  <r>
    <s v="Dezembro"/>
    <d v="2023-12-15T00:00:00"/>
    <s v="Financeiro"/>
    <s v="TELEFONES"/>
    <x v="10"/>
    <s v="Despesas diversas (outsourcing, licenças e manutenção de softwares, plataformas digitais, afiliações, despesas administrativas, logística, etc.)"/>
    <s v="421118"/>
    <n v="-0.01"/>
    <s v="Pagto. juros/multas s/ doc. N. 445999384-1/1 de Telefonica Brasil S/A "/>
    <s v="445999384-1/1_Telefonica Brasil S/A"/>
  </r>
  <r>
    <s v="Dezembro"/>
    <d v="2023-12-15T00:00:00"/>
    <s v="Financeiro"/>
    <s v="TELEFONES"/>
    <x v="10"/>
    <s v="Despesas diversas (outsourcing, licenças e manutenção de softwares, plataformas digitais, afiliações, despesas administrativas, logística, etc.)"/>
    <s v="421118"/>
    <n v="-0.02"/>
    <s v="Pagto. juros/multas s/ doc. N. 445999384/1-1/1 de Telefonica Brasil S/A "/>
    <s v="445999384/1-1/1_Telefonica Brasil S/A"/>
  </r>
  <r>
    <s v="Janeiro"/>
    <d v="2023-01-23T00:00:00"/>
    <s v="Guararema"/>
    <s v="TELEFONES"/>
    <x v="33"/>
    <s v="Telefonia"/>
    <n v="421118"/>
    <n v="-69.989999999999995"/>
    <s v="Pago conta de telefone referente ao mes de 01/23"/>
    <s v="01/23"/>
  </r>
  <r>
    <s v="Janeiro"/>
    <d v="2023-01-23T00:00:00"/>
    <s v="Guararema"/>
    <s v="TELEFONES"/>
    <x v="33"/>
    <s v="Telefonia"/>
    <n v="421118"/>
    <n v="-165.55"/>
    <s v="Pago conta de telefone referente ao mes de 01/23"/>
    <s v="01/23"/>
  </r>
  <r>
    <s v="Fevereiro"/>
    <d v="2023-02-01T00:00:00"/>
    <s v="Guararema"/>
    <s v="TELEFONES"/>
    <x v="33"/>
    <s v="Telefonia"/>
    <n v="421118"/>
    <n v="-190.63"/>
    <s v="Pago conta de telefone referente ao mes de 02/23"/>
    <s v="02/23"/>
  </r>
  <r>
    <s v="Fevereiro"/>
    <d v="2023-02-01T00:00:00"/>
    <s v="Guararema"/>
    <s v="TELEFONES"/>
    <x v="33"/>
    <s v="Telefonia"/>
    <n v="421118"/>
    <n v="-67.73"/>
    <s v="Pago conta de telefone referente ao mes de 02/23"/>
    <s v="02/23"/>
  </r>
  <r>
    <s v="Março"/>
    <d v="2023-03-01T00:00:00"/>
    <s v="Guararema"/>
    <s v="TELEFONES"/>
    <x v="33"/>
    <s v="Telefonia"/>
    <n v="421118"/>
    <n v="-190.39"/>
    <s v="Pago conta de telefone referente ao mes de 03/23"/>
    <s v="03/23"/>
  </r>
  <r>
    <s v="Março"/>
    <d v="2023-03-01T00:00:00"/>
    <s v="Guararema"/>
    <s v="TELEFONES"/>
    <x v="33"/>
    <s v="Telefonia"/>
    <n v="421118"/>
    <n v="-69.849999999999994"/>
    <s v="Pago conta de telefone referente ao mes de 03/23"/>
    <s v="03/23"/>
  </r>
  <r>
    <s v="Abril"/>
    <d v="2023-04-01T00:00:00"/>
    <s v="Guararema"/>
    <s v="TELEFONES"/>
    <x v="33"/>
    <s v="Telefonia"/>
    <n v="421118"/>
    <n v="-192.75"/>
    <s v="Pago conta de telefone referente ao mes de 04/23"/>
    <s v="04/23"/>
  </r>
  <r>
    <s v="Abril"/>
    <d v="2023-04-01T00:00:00"/>
    <s v="Guararema"/>
    <s v="TELEFONES"/>
    <x v="33"/>
    <s v="Telefonia"/>
    <n v="421118"/>
    <n v="-69.849999999999994"/>
    <s v="Pago conta de telefone referente ao mes de 04/23"/>
    <s v="04/23"/>
  </r>
  <r>
    <s v="Maio"/>
    <d v="2023-05-01T00:00:00"/>
    <s v="Guararema"/>
    <s v="TELEFONES"/>
    <x v="33"/>
    <s v="Telefonia"/>
    <n v="421118"/>
    <n v="-188.39"/>
    <s v="Pago conta de telefone referente ao mes de 05/23"/>
    <s v="05/23"/>
  </r>
  <r>
    <s v="Maio"/>
    <d v="2023-05-01T00:00:00"/>
    <s v="Guararema"/>
    <s v="TELEFONES"/>
    <x v="33"/>
    <s v="Telefonia"/>
    <n v="421118"/>
    <n v="-69.849999999999994"/>
    <s v="Pago conta de telefone referente ao mes de 05/23"/>
    <s v="05/23"/>
  </r>
  <r>
    <s v="Junho"/>
    <d v="2023-06-01T00:00:00"/>
    <s v="Guararema"/>
    <s v="TELEFONES"/>
    <x v="33"/>
    <s v="Telefonia"/>
    <n v="421118"/>
    <n v="-195.08"/>
    <s v="Pago conta de telefone referente ao mes de 06/23"/>
    <s v="06/23"/>
  </r>
  <r>
    <s v="Junho"/>
    <d v="2023-06-01T00:00:00"/>
    <s v="Guararema"/>
    <s v="TELEFONES"/>
    <x v="33"/>
    <s v="Telefonia"/>
    <n v="421118"/>
    <n v="-69.849999999999994"/>
    <s v="Pago conta de telefone referente ao mes de 06/23"/>
    <s v="06/23"/>
  </r>
  <r>
    <s v="Julho"/>
    <d v="2023-07-01T00:00:00"/>
    <s v="Guararema"/>
    <s v="TELEFONES"/>
    <x v="33"/>
    <s v="Telefonia"/>
    <n v="421118"/>
    <n v="-198.18"/>
    <s v="Pago conta de telefone referente ao mes de 07/23"/>
    <s v="07/23"/>
  </r>
  <r>
    <s v="Julho"/>
    <d v="2023-07-01T00:00:00"/>
    <s v="Guararema"/>
    <s v="TELEFONES"/>
    <x v="33"/>
    <s v="Telefonia"/>
    <n v="421118"/>
    <n v="-65.599999999999994"/>
    <s v="Pago conta de telefone referente ao mes de 07/23"/>
    <s v="07/23"/>
  </r>
  <r>
    <s v="Agosto"/>
    <d v="2023-08-01T00:00:00"/>
    <s v="Guararema"/>
    <s v="TELEFONES"/>
    <x v="33"/>
    <s v="Telefonia"/>
    <n v="421118"/>
    <n v="-193.83"/>
    <s v="Pago conta de telefone referente ao mes de 08/23"/>
    <d v="2023-08-01T00:00:00"/>
  </r>
  <r>
    <s v="Agosto"/>
    <d v="2023-08-01T00:00:00"/>
    <s v="Guararema"/>
    <s v="TELEFONES"/>
    <x v="33"/>
    <s v="Telefonia"/>
    <n v="421118"/>
    <n v="-67.73"/>
    <s v="Pago conta de telefone referente ao mes de 08/23"/>
    <d v="2023-08-01T00:00:00"/>
  </r>
  <r>
    <s v="Setembro"/>
    <d v="2023-09-01T00:00:00"/>
    <s v="Guararema"/>
    <s v="TELEFONES"/>
    <x v="33"/>
    <s v="Telefonia"/>
    <s v="421118"/>
    <n v="-197.57"/>
    <s v="Pago conta de telefone referente ao mes de 09/23"/>
    <s v="09/23"/>
  </r>
  <r>
    <s v="Setembro"/>
    <d v="2023-09-01T00:00:00"/>
    <s v="Guararema"/>
    <s v="TELEFONES"/>
    <x v="33"/>
    <s v="Telefonia"/>
    <s v="421118"/>
    <n v="-65.599999999999994"/>
    <s v="Pago conta de telefone referente ao mes de 09/23"/>
    <s v="09/23"/>
  </r>
  <r>
    <s v="Outubro"/>
    <d v="2023-10-01T00:00:00"/>
    <s v="Guararema"/>
    <s v="TELEFONES"/>
    <x v="33"/>
    <s v="Telefonia"/>
    <s v="421118"/>
    <n v="-203.5"/>
    <s v="Pago conta de telefone referente ao mes de 10/23"/>
    <s v="10/23"/>
  </r>
  <r>
    <s v="Outubro"/>
    <d v="2023-10-01T00:00:00"/>
    <s v="Guararema"/>
    <s v="TELEFONES"/>
    <x v="33"/>
    <s v="Telefonia"/>
    <s v="421118"/>
    <n v="-69.91"/>
    <s v="Pago conta de telefone referente ao mes de 10/23"/>
    <s v="10/23"/>
  </r>
  <r>
    <s v="Novembro"/>
    <d v="2023-11-07T00:00:00"/>
    <s v="Guararema"/>
    <s v="TELEFONES"/>
    <x v="33"/>
    <s v="Telefonia"/>
    <s v="421118"/>
    <n v="-93.38"/>
    <s v="Pago conta de telefone referente ao mes de 11/23"/>
    <s v="11/23"/>
  </r>
  <r>
    <s v="Novembro"/>
    <d v="2023-11-07T00:00:00"/>
    <s v="Guararema"/>
    <s v="TELEFONES"/>
    <x v="33"/>
    <s v="Telefonia"/>
    <s v="421118"/>
    <n v="-69.930000000000007"/>
    <s v="Pago conta de telefone referente ao mes de 11/23"/>
    <s v="11/23"/>
  </r>
  <r>
    <s v="Dezembro"/>
    <d v="2023-12-06T00:00:00"/>
    <s v="Guararema"/>
    <s v="TELEFONES"/>
    <x v="33"/>
    <s v="Telefonia"/>
    <s v="421118"/>
    <n v="-73.09"/>
    <s v="Pago conta de telefone referente ao mes de 12/23"/>
    <s v="12/23"/>
  </r>
  <r>
    <s v="Dezembro"/>
    <d v="2023-12-06T00:00:00"/>
    <s v="Guararema"/>
    <s v="TELEFONES"/>
    <x v="33"/>
    <s v="Telefonia"/>
    <s v="421118"/>
    <n v="-69.930000000000007"/>
    <s v="Pago conta de telefone referente ao mes de 12/23"/>
    <s v="12/23"/>
  </r>
  <r>
    <s v="Janeiro"/>
    <d v="2023-01-11T00:00:00"/>
    <s v="Inácio Monteiro"/>
    <s v="TELEFONES"/>
    <x v="33"/>
    <s v="Telefonia"/>
    <n v="421118"/>
    <n v="-315.70999999999998"/>
    <s v="Pago conta de telefone referente ao mes de 01/23"/>
    <s v="01/23"/>
  </r>
  <r>
    <s v="Fevereiro"/>
    <d v="2023-02-07T00:00:00"/>
    <s v="Inácio Monteiro"/>
    <s v="TELEFONES"/>
    <x v="33"/>
    <s v="Telefonia"/>
    <n v="421118"/>
    <n v="-450.46"/>
    <s v="Pago conta de telefone referente ao mes de 02/23"/>
    <s v="02/23"/>
  </r>
  <r>
    <s v="Março"/>
    <d v="2023-03-07T00:00:00"/>
    <s v="Inácio Monteiro"/>
    <s v="TELEFONES"/>
    <x v="33"/>
    <s v="Telefonia"/>
    <n v="421118"/>
    <n v="-326.2"/>
    <s v="Pago conta de telefone referente ao mes de 03/23"/>
    <s v="03/23"/>
  </r>
  <r>
    <s v="Abril"/>
    <d v="2023-04-05T00:00:00"/>
    <s v="Inácio Monteiro"/>
    <s v="TELEFONES"/>
    <x v="33"/>
    <s v="Telefonia"/>
    <n v="421118"/>
    <n v="-450.46"/>
    <s v="Pago conta de telefone referente ao mes de 04/23"/>
    <s v="04/23"/>
  </r>
  <r>
    <s v="Maio"/>
    <d v="2023-05-07T00:00:00"/>
    <s v="Inácio Monteiro"/>
    <s v="TELEFONES"/>
    <x v="33"/>
    <s v="Telefonia"/>
    <n v="421118"/>
    <n v="-446.13"/>
    <s v="Pago conta de telefone referente ao mes de 05/23"/>
    <s v="05/23"/>
  </r>
  <r>
    <s v="Junho"/>
    <d v="2023-06-06T00:00:00"/>
    <s v="Inácio Monteiro"/>
    <s v="TELEFONES"/>
    <x v="33"/>
    <s v="Telefonia"/>
    <n v="421118"/>
    <n v="-450.46"/>
    <s v="Pago conta de telefone referente ao mes de 06/23"/>
    <s v="06/23"/>
  </r>
  <r>
    <s v="Julho"/>
    <d v="2023-07-06T00:00:00"/>
    <s v="Inácio Monteiro"/>
    <s v="TELEFONES"/>
    <x v="33"/>
    <s v="Telefonia"/>
    <n v="421118"/>
    <n v="-449.22"/>
    <s v="Pago conta de telefone referente ao mes de 07/23"/>
    <s v="07/23"/>
  </r>
  <r>
    <s v="Agosto"/>
    <d v="2023-08-07T00:00:00"/>
    <s v="Inácio Monteiro"/>
    <s v="TELEFONES"/>
    <x v="33"/>
    <s v="Telefonia"/>
    <n v="421118"/>
    <n v="-450.15"/>
    <s v="Pago conta de telefone referente ao mes de 08/23"/>
    <d v="2023-08-01T00:00:00"/>
  </r>
  <r>
    <s v="Setembro"/>
    <d v="2023-09-05T00:00:00"/>
    <s v="Inácio Monteiro"/>
    <s v="TELEFONES"/>
    <x v="33"/>
    <s v="Telefonia"/>
    <s v="421118"/>
    <n v="-450.46"/>
    <s v="Pago conta de telefone referente ao mes de 09/23"/>
    <s v="09/23"/>
  </r>
  <r>
    <s v="Outubro"/>
    <d v="2023-10-06T00:00:00"/>
    <s v="Inácio Monteiro"/>
    <s v="TELEFONES"/>
    <x v="33"/>
    <s v="Telefonia"/>
    <s v="421118"/>
    <n v="-450.46"/>
    <s v="Pago conta de telefone referente ao mes de 10/23"/>
    <s v="10/23"/>
  </r>
  <r>
    <s v="Novembro"/>
    <d v="2023-11-07T00:00:00"/>
    <s v="Inácio Monteiro"/>
    <s v="TELEFONES"/>
    <x v="33"/>
    <s v="Telefonia"/>
    <s v="421118"/>
    <n v="-450.46"/>
    <s v="Pago conta de telefone referente ao mes de 11/23"/>
    <s v="11/23"/>
  </r>
  <r>
    <s v="Dezembro"/>
    <d v="2023-12-06T00:00:00"/>
    <s v="Inácio Monteiro"/>
    <s v="TELEFONES"/>
    <x v="33"/>
    <s v="Telefonia"/>
    <s v="421118"/>
    <n v="-450.17"/>
    <s v="Pago conta de telefone referente ao mes de 12/23"/>
    <s v="12/23"/>
  </r>
  <r>
    <s v="Janeiro"/>
    <d v="2023-01-11T00:00:00"/>
    <s v="Jambeiro"/>
    <s v="TELEFONES"/>
    <x v="33"/>
    <s v="Telefonia"/>
    <n v="421118"/>
    <n v="-177.61"/>
    <s v="Pago conta de telefone referente ao mes de 01/23"/>
    <s v="01/23"/>
  </r>
  <r>
    <s v="Fevereiro"/>
    <d v="2023-02-07T00:00:00"/>
    <s v="Jambeiro"/>
    <s v="TELEFONES"/>
    <x v="33"/>
    <s v="Telefonia"/>
    <n v="421118"/>
    <n v="-254.94"/>
    <s v="Pago conta de telefone referente ao mes de 02/23"/>
    <s v="02/23"/>
  </r>
  <r>
    <s v="Março"/>
    <d v="2023-03-07T00:00:00"/>
    <s v="Jambeiro"/>
    <s v="TELEFONES"/>
    <x v="33"/>
    <s v="Telefonia"/>
    <n v="421118"/>
    <n v="-254.94"/>
    <s v="Pago conta de telefone referente ao mes de 03/23"/>
    <s v="03/23"/>
  </r>
  <r>
    <s v="Abril"/>
    <d v="2023-04-05T00:00:00"/>
    <s v="Jambeiro"/>
    <s v="TELEFONES"/>
    <x v="33"/>
    <s v="Telefonia"/>
    <n v="421118"/>
    <n v="-235.13"/>
    <s v="Pago conta de telefone referente ao mes de 04/23"/>
    <s v="04/23"/>
  </r>
  <r>
    <s v="Maio"/>
    <d v="2023-05-07T00:00:00"/>
    <s v="Jambeiro"/>
    <s v="TELEFONES"/>
    <x v="33"/>
    <s v="Telefonia"/>
    <n v="421118"/>
    <n v="-254.94"/>
    <s v="Pago conta de telefone referente ao mes de 05/23"/>
    <s v="05/23"/>
  </r>
  <r>
    <s v="Junho"/>
    <d v="2023-06-06T00:00:00"/>
    <s v="Jambeiro"/>
    <s v="TELEFONES"/>
    <x v="33"/>
    <s v="Telefonia"/>
    <n v="421118"/>
    <n v="-254.94"/>
    <s v="Pago conta de telefone referente ao mes de 06/23"/>
    <s v="06/23"/>
  </r>
  <r>
    <s v="Julho"/>
    <d v="2023-07-06T00:00:00"/>
    <s v="Jambeiro"/>
    <s v="TELEFONES"/>
    <x v="33"/>
    <s v="Telefonia"/>
    <n v="421118"/>
    <n v="-254.12"/>
    <s v="Pago conta de telefone referente ao mes de 07/23"/>
    <s v="07/23"/>
  </r>
  <r>
    <s v="Agosto"/>
    <d v="2023-08-07T00:00:00"/>
    <s v="Jambeiro"/>
    <s v="TELEFONES"/>
    <x v="33"/>
    <s v="Telefonia"/>
    <n v="421118"/>
    <n v="-254.75"/>
    <s v="Pago conta de telefone referente ao mes de 08/23"/>
    <d v="2023-08-01T00:00:00"/>
  </r>
  <r>
    <s v="Setembro"/>
    <d v="2023-09-05T00:00:00"/>
    <s v="Jambeiro"/>
    <s v="TELEFONES"/>
    <x v="33"/>
    <s v="Telefonia"/>
    <s v="421118"/>
    <n v="-254.94"/>
    <s v="Pago conta de telefone referente ao mes de 09/23"/>
    <s v="09/23"/>
  </r>
  <r>
    <s v="Outubro"/>
    <d v="2023-10-06T00:00:00"/>
    <s v="Jambeiro"/>
    <s v="TELEFONES"/>
    <x v="33"/>
    <s v="Telefonia"/>
    <s v="421118"/>
    <n v="-254.94"/>
    <s v="Pago conta de telefone referente ao mes de 10/23"/>
    <s v="10/23"/>
  </r>
  <r>
    <s v="Novembro"/>
    <d v="2023-11-07T00:00:00"/>
    <s v="Jambeiro"/>
    <s v="TELEFONES"/>
    <x v="33"/>
    <s v="Telefonia"/>
    <s v="421118"/>
    <n v="-254.94"/>
    <s v="Pago conta de telefone referente ao mes de 11/23"/>
    <s v="11/23"/>
  </r>
  <r>
    <s v="Dezembro"/>
    <d v="2023-12-06T00:00:00"/>
    <s v="Jambeiro"/>
    <s v="TELEFONES"/>
    <x v="33"/>
    <s v="Telefonia"/>
    <s v="421118"/>
    <n v="-254.94"/>
    <s v="Pago conta de telefone referente ao mes de 12/23"/>
    <s v="12/23"/>
  </r>
  <r>
    <s v="Janeiro"/>
    <d v="2023-01-11T00:00:00"/>
    <s v="Meninos"/>
    <s v="TELEFONES"/>
    <x v="33"/>
    <s v="Telefonia"/>
    <n v="421118"/>
    <n v="-210.9"/>
    <s v="Pago conta de telefone referente ao mes de 01/23"/>
    <s v="01/23"/>
  </r>
  <r>
    <s v="Fevereiro"/>
    <d v="2023-02-07T00:00:00"/>
    <s v="Meninos"/>
    <s v="TELEFONES"/>
    <x v="33"/>
    <s v="Telefonia"/>
    <n v="421118"/>
    <n v="-286.82"/>
    <s v="Pago conta de telefone referente ao mes de 02/23"/>
    <s v="02/23"/>
  </r>
  <r>
    <s v="Março"/>
    <d v="2023-03-07T00:00:00"/>
    <s v="Meninos"/>
    <s v="TELEFONES"/>
    <x v="33"/>
    <s v="Telefonia"/>
    <n v="421118"/>
    <n v="-292.02"/>
    <s v="Pago conta de telefone referente ao mes de 03/23"/>
    <s v="03/23"/>
  </r>
  <r>
    <s v="Abril"/>
    <d v="2023-04-05T00:00:00"/>
    <s v="Meninos"/>
    <s v="TELEFONES"/>
    <x v="33"/>
    <s v="Telefonia"/>
    <n v="421118"/>
    <n v="-295.69"/>
    <s v="Pago conta de telefone referente ao mes de 04/23"/>
    <s v="04/23"/>
  </r>
  <r>
    <s v="Maio"/>
    <d v="2023-05-07T00:00:00"/>
    <s v="Meninos"/>
    <s v="TELEFONES"/>
    <x v="33"/>
    <s v="Telefonia"/>
    <n v="421118"/>
    <n v="-251.3"/>
    <s v="Pago conta de telefone referente ao mes de 05/23"/>
    <s v="05/23"/>
  </r>
  <r>
    <s v="Junho"/>
    <d v="2023-06-06T00:00:00"/>
    <s v="Meninos"/>
    <s v="TELEFONES"/>
    <x v="33"/>
    <s v="Telefonia"/>
    <n v="421118"/>
    <n v="-294.77999999999997"/>
    <s v="Pago conta de telefone referente ao mes de 06/23"/>
    <s v="06/23"/>
  </r>
  <r>
    <s v="Julho"/>
    <d v="2023-07-06T00:00:00"/>
    <s v="Meninos"/>
    <s v="TELEFONES"/>
    <x v="33"/>
    <s v="Telefonia"/>
    <n v="421118"/>
    <n v="-289.62"/>
    <s v="Pago conta de telefone referente ao mes de 07/23"/>
    <s v="07/23"/>
  </r>
  <r>
    <s v="Agosto"/>
    <d v="2023-08-07T00:00:00"/>
    <s v="Meninos"/>
    <s v="TELEFONES"/>
    <x v="33"/>
    <s v="Telefonia"/>
    <n v="421118"/>
    <n v="-289.73"/>
    <s v="Pago conta de telefone referente ao mes de 08/23"/>
    <d v="2023-08-01T00:00:00"/>
  </r>
  <r>
    <s v="Setembro"/>
    <d v="2023-09-05T00:00:00"/>
    <s v="Meninos"/>
    <s v="TELEFONES"/>
    <x v="33"/>
    <s v="Telefonia"/>
    <s v="421118"/>
    <n v="-505.69"/>
    <s v="Pago conta de telefone referente ao mes de 09/23"/>
    <s v="09/23"/>
  </r>
  <r>
    <s v="Outubro"/>
    <d v="2023-10-06T00:00:00"/>
    <s v="Meninos"/>
    <s v="TELEFONES"/>
    <x v="33"/>
    <s v="Telefonia"/>
    <s v="421118"/>
    <n v="-297.70999999999998"/>
    <s v="Pago conta de telefone referente ao mes de 10/23"/>
    <s v="10/23"/>
  </r>
  <r>
    <s v="Novembro"/>
    <d v="2023-11-07T00:00:00"/>
    <s v="Meninos"/>
    <s v="TELEFONES"/>
    <x v="33"/>
    <s v="Telefonia"/>
    <s v="421118"/>
    <n v="-294.86"/>
    <s v="Pago conta de telefone referente ao mes de 11/23"/>
    <s v="11/23"/>
  </r>
  <r>
    <s v="Dezembro"/>
    <d v="2023-12-06T00:00:00"/>
    <s v="Meninos"/>
    <s v="TELEFONES"/>
    <x v="33"/>
    <s v="Telefonia"/>
    <s v="421118"/>
    <n v="-287.99"/>
    <s v="Pago conta de telefone referente ao mes de 12/23"/>
    <s v="12/23"/>
  </r>
  <r>
    <s v="Janeiro"/>
    <d v="2023-01-11T00:00:00"/>
    <s v="Navegantes"/>
    <s v="TELEFONES"/>
    <x v="33"/>
    <s v="Telefonia"/>
    <n v="421118"/>
    <n v="-144.72"/>
    <s v="Pago conta de telefone referente ao mes de 01/23"/>
    <s v="01/23"/>
  </r>
  <r>
    <s v="Fevereiro"/>
    <d v="2023-02-07T00:00:00"/>
    <s v="Navegantes"/>
    <s v="TELEFONES"/>
    <x v="33"/>
    <s v="Telefonia"/>
    <n v="421118"/>
    <n v="-201.36"/>
    <s v="Pago conta de telefone referente ao mes de 02/23"/>
    <s v="02/23"/>
  </r>
  <r>
    <s v="Março"/>
    <d v="2023-03-07T00:00:00"/>
    <s v="Navegantes"/>
    <s v="TELEFONES"/>
    <x v="33"/>
    <s v="Telefonia"/>
    <n v="421118"/>
    <n v="-207.3"/>
    <s v="Pago conta de telefone referente ao mes de 03/23"/>
    <s v="03/23"/>
  </r>
  <r>
    <s v="Abril"/>
    <d v="2023-04-05T00:00:00"/>
    <s v="Navegantes"/>
    <s v="TELEFONES"/>
    <x v="33"/>
    <s v="Telefonia"/>
    <n v="421118"/>
    <n v="-207.3"/>
    <s v="Pago conta de telefone referente ao mes de 04/23"/>
    <s v="04/23"/>
  </r>
  <r>
    <s v="Maio"/>
    <d v="2023-05-07T00:00:00"/>
    <s v="Navegantes"/>
    <s v="TELEFONES"/>
    <x v="33"/>
    <s v="Telefonia"/>
    <n v="421118"/>
    <n v="-207.3"/>
    <s v="Pago conta de telefone referente ao mes de 05/23"/>
    <s v="05/23"/>
  </r>
  <r>
    <s v="Junho"/>
    <d v="2023-06-06T00:00:00"/>
    <s v="Navegantes"/>
    <s v="TELEFONES"/>
    <x v="33"/>
    <s v="Telefonia"/>
    <n v="421118"/>
    <n v="-203.34"/>
    <s v="Pago conta de telefone referente ao mes de 06/23"/>
    <s v="06/23"/>
  </r>
  <r>
    <s v="Julho"/>
    <d v="2023-07-06T00:00:00"/>
    <s v="Navegantes"/>
    <s v="TELEFONES"/>
    <x v="33"/>
    <s v="Telefonia"/>
    <n v="421118"/>
    <n v="-205.28"/>
    <s v="Pago conta de telefone referente ao mes de 07/23"/>
    <s v="07/23"/>
  </r>
  <r>
    <s v="Agosto"/>
    <d v="2023-08-07T00:00:00"/>
    <s v="Navegantes"/>
    <s v="TELEFONES"/>
    <x v="33"/>
    <s v="Telefonia"/>
    <n v="421118"/>
    <n v="-207.3"/>
    <s v="Pago conta de telefone referente ao mes de 08/23"/>
    <d v="2023-08-01T00:00:00"/>
  </r>
  <r>
    <s v="Setembro"/>
    <d v="2023-09-05T00:00:00"/>
    <s v="Navegantes"/>
    <s v="TELEFONES"/>
    <x v="33"/>
    <s v="Telefonia"/>
    <s v="421118"/>
    <n v="-207.3"/>
    <s v="Pago conta de telefone referente ao mes de 09/23"/>
    <s v="09/23"/>
  </r>
  <r>
    <s v="Outubro"/>
    <d v="2023-10-06T00:00:00"/>
    <s v="Navegantes"/>
    <s v="TELEFONES"/>
    <x v="33"/>
    <s v="Telefonia"/>
    <s v="421118"/>
    <n v="-207.3"/>
    <s v="Pago conta de telefone referente ao mes de 10/23"/>
    <s v="10/23"/>
  </r>
  <r>
    <s v="Novembro"/>
    <d v="2023-11-07T00:00:00"/>
    <s v="Navegantes"/>
    <s v="TELEFONES"/>
    <x v="33"/>
    <s v="Telefonia"/>
    <s v="421118"/>
    <n v="-207.3"/>
    <s v="Pago conta de telefone referente ao mes de 11/23"/>
    <s v="11/23"/>
  </r>
  <r>
    <s v="Dezembro"/>
    <d v="2023-12-06T00:00:00"/>
    <s v="Navegantes"/>
    <s v="TELEFONES"/>
    <x v="33"/>
    <s v="Telefonia"/>
    <s v="421118"/>
    <n v="-205.28"/>
    <s v="Pago conta de telefone referente ao mes de 12/23"/>
    <s v="12/23"/>
  </r>
  <r>
    <s v="Janeiro"/>
    <d v="2023-01-11T00:00:00"/>
    <s v="Osasco"/>
    <s v="TELEFONES"/>
    <x v="33"/>
    <s v="Telefonia"/>
    <n v="421118"/>
    <n v="-208.79"/>
    <s v="Pago conta de telefone referente ao mes de 01/23"/>
    <s v="01/23"/>
  </r>
  <r>
    <s v="Fevereiro"/>
    <d v="2023-02-07T00:00:00"/>
    <s v="Osasco"/>
    <s v="TELEFONES"/>
    <x v="33"/>
    <s v="Telefonia"/>
    <n v="421118"/>
    <n v="-290.57"/>
    <s v="Pago conta de telefone referente ao mes de 02/23"/>
    <s v="02/23"/>
  </r>
  <r>
    <s v="Março"/>
    <d v="2023-03-07T00:00:00"/>
    <s v="Osasco"/>
    <s v="TELEFONES"/>
    <x v="33"/>
    <s v="Telefonia"/>
    <n v="421118"/>
    <n v="-289.70999999999998"/>
    <s v="Pago conta de telefone referente ao mes de 03/23"/>
    <s v="03/23"/>
  </r>
  <r>
    <s v="Abril"/>
    <d v="2023-04-05T00:00:00"/>
    <s v="Osasco"/>
    <s v="TELEFONES"/>
    <x v="33"/>
    <s v="Telefonia"/>
    <n v="421118"/>
    <n v="-299.89"/>
    <s v="Pago conta de telefone referente ao mes de 04/23"/>
    <s v="04/23"/>
  </r>
  <r>
    <s v="Maio"/>
    <d v="2023-05-07T00:00:00"/>
    <s v="Osasco"/>
    <s v="TELEFONES"/>
    <x v="33"/>
    <s v="Telefonia"/>
    <n v="421118"/>
    <n v="-307.75"/>
    <s v="Pago conta de telefone referente ao mes de 05/23"/>
    <s v="05/23"/>
  </r>
  <r>
    <s v="Junho"/>
    <d v="2023-06-06T00:00:00"/>
    <s v="Osasco"/>
    <s v="TELEFONES"/>
    <x v="33"/>
    <s v="Telefonia"/>
    <n v="421118"/>
    <n v="-299.92"/>
    <s v="Pago conta de telefone referente ao mes de 06/23"/>
    <s v="06/23"/>
  </r>
  <r>
    <s v="Julho"/>
    <d v="2023-07-06T00:00:00"/>
    <s v="Osasco"/>
    <s v="TELEFONES"/>
    <x v="33"/>
    <s v="Telefonia"/>
    <n v="421118"/>
    <n v="-300.67"/>
    <s v="Pago conta de telefone referente ao mes de 07/23"/>
    <n v="45108"/>
  </r>
  <r>
    <s v="Agosto"/>
    <d v="2023-08-07T00:00:00"/>
    <s v="Osasco"/>
    <s v="TELEFONES"/>
    <x v="33"/>
    <s v="Telefonia"/>
    <n v="421118"/>
    <n v="-290.77999999999997"/>
    <s v="Pago conta de telefone referente ao mes de 08/23"/>
    <d v="2023-08-01T00:00:00"/>
  </r>
  <r>
    <s v="Setembro"/>
    <d v="2023-09-05T00:00:00"/>
    <s v="Osasco"/>
    <s v="TELEFONES"/>
    <x v="33"/>
    <s v="Telefonia"/>
    <s v="421118"/>
    <n v="-292.02"/>
    <s v="Pago conta de telefone referente ao mes de 09/23"/>
    <s v="09/23"/>
  </r>
  <r>
    <s v="Outubro"/>
    <d v="2023-10-06T00:00:00"/>
    <s v="Osasco"/>
    <s v="TELEFONES"/>
    <x v="33"/>
    <s v="Telefonia"/>
    <s v="421118"/>
    <n v="-296.99"/>
    <s v="Pago conta de telefone referente ao mes de 10/23"/>
    <s v="10/23"/>
  </r>
  <r>
    <s v="Novembro"/>
    <d v="2023-11-07T00:00:00"/>
    <s v="Osasco"/>
    <s v="TELEFONES"/>
    <x v="33"/>
    <s v="Telefonia"/>
    <s v="421118"/>
    <n v="-304.52"/>
    <s v="Pago conta de telefone referente ao mes de 11/23"/>
    <s v="11/23"/>
  </r>
  <r>
    <s v="Dezembro"/>
    <d v="2023-12-06T00:00:00"/>
    <s v="Osasco"/>
    <s v="TELEFONES"/>
    <x v="33"/>
    <s v="Telefonia"/>
    <s v="421118"/>
    <n v="-299.55"/>
    <s v="Pago conta de telefone referente ao mes de 12/23"/>
    <s v="12/23"/>
  </r>
  <r>
    <s v="Janeiro"/>
    <d v="2023-01-11T00:00:00"/>
    <s v="Paraisópolis"/>
    <s v="TELEFONES"/>
    <x v="33"/>
    <s v="Telefonia"/>
    <n v="421118"/>
    <n v="-41.13"/>
    <s v="Pago conta de telefone referente ao mes de 01/23"/>
    <s v="01/23"/>
  </r>
  <r>
    <s v="Fevereiro"/>
    <d v="2023-02-07T00:00:00"/>
    <s v="Paraisópolis"/>
    <s v="TELEFONES"/>
    <x v="33"/>
    <s v="Telefonia"/>
    <n v="421118"/>
    <n v="-59.45"/>
    <s v="Pago conta de telefone referente ao mes de 02/23"/>
    <s v="02/23"/>
  </r>
  <r>
    <s v="Março"/>
    <d v="2023-03-07T00:00:00"/>
    <s v="Paraisópolis"/>
    <s v="TELEFONES"/>
    <x v="33"/>
    <s v="Telefonia"/>
    <n v="421118"/>
    <n v="-59.45"/>
    <s v="Pago conta de telefone referente ao mes de 03/23"/>
    <s v="03/23"/>
  </r>
  <r>
    <s v="Abril"/>
    <d v="2023-04-05T00:00:00"/>
    <s v="Paraisópolis"/>
    <s v="TELEFONES"/>
    <x v="33"/>
    <s v="Telefonia"/>
    <n v="421118"/>
    <n v="-57.47"/>
    <s v="Pago conta de telefone referente ao mes de 04/23"/>
    <s v="04/23"/>
  </r>
  <r>
    <s v="Maio"/>
    <d v="2023-05-07T00:00:00"/>
    <s v="Paraisópolis"/>
    <s v="TELEFONES"/>
    <x v="33"/>
    <s v="Telefonia"/>
    <n v="421118"/>
    <n v="-59.45"/>
    <s v="Pago conta de telefone referente ao mes de 05/23"/>
    <s v="05/23"/>
  </r>
  <r>
    <s v="Junho"/>
    <d v="2023-06-06T00:00:00"/>
    <s v="Paraisópolis"/>
    <s v="TELEFONES"/>
    <x v="33"/>
    <s v="Telefonia"/>
    <n v="421118"/>
    <n v="-59.45"/>
    <s v="Pago conta de telefone referente ao mes de 06/23"/>
    <s v="06/23"/>
  </r>
  <r>
    <s v="Julho"/>
    <d v="2023-07-06T00:00:00"/>
    <s v="Paraisópolis"/>
    <s v="TELEFONES"/>
    <x v="33"/>
    <s v="Telefonia"/>
    <n v="421118"/>
    <n v="-59.45"/>
    <s v="Pago conta de telefone referente ao mes de 07/23"/>
    <n v="45108"/>
  </r>
  <r>
    <s v="Agosto"/>
    <d v="2023-08-07T00:00:00"/>
    <s v="Paraisópolis"/>
    <s v="TELEFONES"/>
    <x v="33"/>
    <s v="Telefonia"/>
    <n v="421118"/>
    <n v="-59.45"/>
    <s v="Pago conta de telefone referente ao mes de 08/23"/>
    <d v="2023-08-01T00:00:00"/>
  </r>
  <r>
    <s v="Setembro"/>
    <d v="2023-09-05T00:00:00"/>
    <s v="Paraisópolis"/>
    <s v="TELEFONES"/>
    <x v="33"/>
    <s v="Telefonia"/>
    <s v="421118"/>
    <n v="-59.45"/>
    <s v="Pago conta de telefone referente ao mes de 09/23"/>
    <s v="09/23"/>
  </r>
  <r>
    <s v="Outubro"/>
    <d v="2023-10-06T00:00:00"/>
    <s v="Paraisópolis"/>
    <s v="TELEFONES"/>
    <x v="33"/>
    <s v="Telefonia"/>
    <s v="421118"/>
    <n v="-59.45"/>
    <s v="Pago conta de telefone referente ao mes de 10/23"/>
    <s v="10/23"/>
  </r>
  <r>
    <s v="Novembro"/>
    <d v="2023-11-07T00:00:00"/>
    <s v="Paraisópolis"/>
    <s v="TELEFONES"/>
    <x v="33"/>
    <s v="Telefonia"/>
    <s v="421118"/>
    <n v="-59.45"/>
    <s v="Pago conta de telefone referente ao mes de 11/23"/>
    <s v="11/23"/>
  </r>
  <r>
    <s v="Dezembro"/>
    <d v="2023-12-06T00:00:00"/>
    <s v="Paraisópolis"/>
    <s v="TELEFONES"/>
    <x v="33"/>
    <s v="Telefonia"/>
    <s v="421118"/>
    <n v="-59.45"/>
    <s v="Pago conta de telefone referente ao mes de 12/23"/>
    <s v="12/23"/>
  </r>
  <r>
    <s v="Janeiro"/>
    <d v="2023-01-11T00:00:00"/>
    <s v="Parelheiros"/>
    <s v="TELEFONES"/>
    <x v="33"/>
    <s v="Telefonia"/>
    <n v="421118"/>
    <n v="-183.1"/>
    <s v="Pago conta de telefone referente ao mes de 01/23"/>
    <s v="01/23"/>
  </r>
  <r>
    <s v="Fevereiro"/>
    <d v="2023-02-07T00:00:00"/>
    <s v="Parelheiros"/>
    <s v="TELEFONES"/>
    <x v="33"/>
    <s v="Telefonia"/>
    <n v="421118"/>
    <n v="-262.8"/>
    <s v="Pago conta de telefone referente ao mes de 02/23"/>
    <s v="02/23"/>
  </r>
  <r>
    <s v="Março"/>
    <d v="2023-03-07T00:00:00"/>
    <s v="Parelheiros"/>
    <s v="TELEFONES"/>
    <x v="33"/>
    <s v="Telefonia"/>
    <n v="421118"/>
    <n v="-262.8"/>
    <s v="Pago conta de telefone referente ao mes de 03/23"/>
    <s v="03/23"/>
  </r>
  <r>
    <s v="Abril"/>
    <d v="2023-04-05T00:00:00"/>
    <s v="Parelheiros"/>
    <s v="TELEFONES"/>
    <x v="33"/>
    <s v="Telefonia"/>
    <n v="421118"/>
    <n v="-214.86"/>
    <s v="Pago conta de telefone referente ao mes de 04/23"/>
    <s v="04/23"/>
  </r>
  <r>
    <s v="Maio"/>
    <d v="2023-05-07T00:00:00"/>
    <s v="Parelheiros"/>
    <s v="TELEFONES"/>
    <x v="33"/>
    <s v="Telefonia"/>
    <n v="421118"/>
    <n v="-260.82"/>
    <s v="Pago conta de telefone referente ao mes de 05/23"/>
    <s v="05/23"/>
  </r>
  <r>
    <s v="Junho"/>
    <d v="2023-06-06T00:00:00"/>
    <s v="Parelheiros"/>
    <s v="TELEFONES"/>
    <x v="33"/>
    <s v="Telefonia"/>
    <n v="421118"/>
    <n v="-262.8"/>
    <s v="Pago conta de telefone referente ao mes de 06/23"/>
    <s v="06/23"/>
  </r>
  <r>
    <s v="Julho"/>
    <d v="2023-07-06T00:00:00"/>
    <s v="Parelheiros"/>
    <s v="TELEFONES"/>
    <x v="33"/>
    <s v="Telefonia"/>
    <n v="421118"/>
    <n v="-261.77999999999997"/>
    <s v="Pago conta de telefone referente ao mes de 07/23"/>
    <s v="07/23"/>
  </r>
  <r>
    <s v="Agosto"/>
    <d v="2023-08-07T00:00:00"/>
    <s v="Parelheiros"/>
    <s v="TELEFONES"/>
    <x v="33"/>
    <s v="Telefonia"/>
    <n v="421118"/>
    <n v="-262.23"/>
    <s v="Pago conta de telefone referente ao mes de 08/23"/>
    <d v="2023-08-01T00:00:00"/>
  </r>
  <r>
    <s v="Setembro"/>
    <d v="2023-09-05T00:00:00"/>
    <s v="Parelheiros"/>
    <s v="TELEFONES"/>
    <x v="33"/>
    <s v="Telefonia"/>
    <s v="421118"/>
    <n v="-207.42"/>
    <s v="Pago conta de telefone referente ao mes de 09/23"/>
    <s v="09/23"/>
  </r>
  <r>
    <s v="Outubro"/>
    <d v="2023-10-06T00:00:00"/>
    <s v="Parelheiros"/>
    <s v="TELEFONES"/>
    <x v="33"/>
    <s v="Telefonia"/>
    <s v="421118"/>
    <n v="-262.8"/>
    <s v="Pago conta de telefone referente ao mes de 10/23"/>
    <s v="10/23"/>
  </r>
  <r>
    <s v="Novembro"/>
    <d v="2023-11-07T00:00:00"/>
    <s v="Parelheiros"/>
    <s v="TELEFONES"/>
    <x v="33"/>
    <s v="Telefonia"/>
    <s v="421118"/>
    <n v="-262.25"/>
    <s v="Pago conta de telefone referente ao mes de 11/23"/>
    <s v="11/23"/>
  </r>
  <r>
    <s v="Dezembro"/>
    <d v="2023-12-06T00:00:00"/>
    <s v="Parelheiros"/>
    <s v="TELEFONES"/>
    <x v="33"/>
    <s v="Telefonia"/>
    <s v="421118"/>
    <n v="-261.79000000000002"/>
    <s v="Pago conta de telefone referente ao mes de 12/23"/>
    <s v="12/23"/>
  </r>
  <r>
    <s v="Janeiro"/>
    <d v="2023-01-11T00:00:00"/>
    <s v="Parque Anhanguera"/>
    <s v="TELEFONES"/>
    <x v="33"/>
    <s v="Telefonia"/>
    <n v="421118"/>
    <n v="-186.14"/>
    <s v="Pago conta de telefone referente ao mes de 01/23"/>
    <s v="01/23"/>
  </r>
  <r>
    <s v="Fevereiro"/>
    <d v="2023-02-07T00:00:00"/>
    <s v="Parque Anhanguera"/>
    <s v="TELEFONES"/>
    <x v="33"/>
    <s v="Telefonia"/>
    <n v="421118"/>
    <n v="-267.24"/>
    <s v="Pago conta de telefone referente ao mes de 02/23"/>
    <s v="02/23"/>
  </r>
  <r>
    <s v="Março"/>
    <d v="2023-03-07T00:00:00"/>
    <s v="Parque Anhanguera"/>
    <s v="TELEFONES"/>
    <x v="33"/>
    <s v="Telefonia"/>
    <n v="421118"/>
    <n v="-267.38"/>
    <s v="Pago conta de telefone referente ao mes de 03/23"/>
    <s v="03/23"/>
  </r>
  <r>
    <s v="Abril"/>
    <d v="2023-04-05T00:00:00"/>
    <s v="Parque Anhanguera"/>
    <s v="TELEFONES"/>
    <x v="33"/>
    <s v="Telefonia"/>
    <n v="421118"/>
    <n v="-267.24"/>
    <s v="Pago conta de telefone referente ao mes de 04/23"/>
    <s v="04/23"/>
  </r>
  <r>
    <s v="Maio"/>
    <d v="2023-05-07T00:00:00"/>
    <s v="Parque Anhanguera"/>
    <s v="TELEFONES"/>
    <x v="33"/>
    <s v="Telefonia"/>
    <n v="421118"/>
    <n v="-267.83"/>
    <s v="Pago conta de telefone referente ao mes de 05/23"/>
    <s v="05/23"/>
  </r>
  <r>
    <s v="Junho"/>
    <d v="2023-06-06T00:00:00"/>
    <s v="Parque Anhanguera"/>
    <s v="TELEFONES"/>
    <x v="33"/>
    <s v="Telefonia"/>
    <n v="421118"/>
    <n v="-267.24"/>
    <s v="Pago conta de telefone referente ao mes de 06/23"/>
    <s v="06/23"/>
  </r>
  <r>
    <s v="Agosto"/>
    <d v="2023-08-07T00:00:00"/>
    <s v="Parque Anhanguera"/>
    <s v="TELEFONES"/>
    <x v="33"/>
    <s v="Telefonia"/>
    <n v="421118"/>
    <n v="-267.08999999999997"/>
    <s v="Pago conta de telefone referente ao mes de 08/23"/>
    <d v="2023-08-01T00:00:00"/>
  </r>
  <r>
    <s v="Setembro"/>
    <d v="2023-09-05T00:00:00"/>
    <s v="Parque Anhanguera"/>
    <s v="TELEFONES"/>
    <x v="33"/>
    <s v="Telefonia"/>
    <s v="421118"/>
    <n v="-267.24"/>
    <s v="Pago conta de telefone referente ao mes de 09/23"/>
    <s v="09/23"/>
  </r>
  <r>
    <s v="Outubro"/>
    <d v="2023-10-06T00:00:00"/>
    <s v="Parque Anhanguera"/>
    <s v="TELEFONES"/>
    <x v="33"/>
    <s v="Telefonia"/>
    <s v="421118"/>
    <n v="-273.07"/>
    <s v="Pago conta de telefone referente ao mes de 10/23"/>
    <s v="10/23"/>
  </r>
  <r>
    <s v="Novembro"/>
    <d v="2023-11-07T00:00:00"/>
    <s v="Parque Anhanguera"/>
    <s v="TELEFONES"/>
    <x v="33"/>
    <s v="Telefonia"/>
    <s v="421118"/>
    <n v="-273.05"/>
    <s v="Pago conta de telefone referente ao mes de 11/23"/>
    <s v="11/23"/>
  </r>
  <r>
    <s v="Dezembro"/>
    <d v="2023-12-06T00:00:00"/>
    <s v="Parque Anhanguera"/>
    <s v="TELEFONES"/>
    <x v="33"/>
    <s v="Telefonia"/>
    <s v="421118"/>
    <n v="-260.51"/>
    <s v="Pago conta de telefone referente ao mes de 12/23"/>
    <s v="12/23"/>
  </r>
  <r>
    <s v="Janeiro"/>
    <d v="2023-01-11T00:00:00"/>
    <s v="Parque São Carlos"/>
    <s v="TELEFONES"/>
    <x v="33"/>
    <s v="Telefonia"/>
    <n v="421118"/>
    <n v="-188.4"/>
    <s v="Pago conta de telefone referente ao mes de 01/23"/>
    <s v="01/23"/>
  </r>
  <r>
    <s v="Fevereiro"/>
    <d v="2023-02-07T00:00:00"/>
    <s v="Parque São Carlos"/>
    <s v="TELEFONES"/>
    <x v="33"/>
    <s v="Telefonia"/>
    <n v="421118"/>
    <n v="-267.24"/>
    <s v="Pago conta de telefone referente ao mes de 02/23"/>
    <s v="02/23"/>
  </r>
  <r>
    <s v="Março"/>
    <d v="2023-03-07T00:00:00"/>
    <s v="Parque São Carlos"/>
    <s v="TELEFONES"/>
    <x v="33"/>
    <s v="Telefonia"/>
    <n v="421118"/>
    <n v="-268.44"/>
    <s v="Pago conta de telefone referente ao mes de 03/23"/>
    <s v="03/23"/>
  </r>
  <r>
    <s v="Abril"/>
    <d v="2023-04-05T00:00:00"/>
    <s v="Parque São Carlos"/>
    <s v="TELEFONES"/>
    <x v="33"/>
    <s v="Telefonia"/>
    <n v="421118"/>
    <n v="-227.91"/>
    <s v="Pago conta de telefone referente ao mes de 04/23"/>
    <s v="04/23"/>
  </r>
  <r>
    <s v="Maio"/>
    <d v="2023-05-07T00:00:00"/>
    <s v="Parque São Carlos"/>
    <s v="TELEFONES"/>
    <x v="33"/>
    <s v="Telefonia"/>
    <n v="421118"/>
    <n v="-269.02999999999997"/>
    <s v="Pago conta de telefone referente ao mes de 05/23"/>
    <s v="05/23"/>
  </r>
  <r>
    <s v="Junho"/>
    <d v="2023-06-06T00:00:00"/>
    <s v="Parque São Carlos"/>
    <s v="TELEFONES"/>
    <x v="33"/>
    <s v="Telefonia"/>
    <n v="421118"/>
    <n v="-274.45999999999998"/>
    <s v="Pago conta de telefone referente ao mes de 06/23"/>
    <s v="06/23"/>
  </r>
  <r>
    <s v="Julho"/>
    <d v="2023-07-06T00:00:00"/>
    <s v="Parque São Carlos"/>
    <s v="TELEFONES"/>
    <x v="33"/>
    <s v="Telefonia"/>
    <n v="421118"/>
    <n v="-269.13"/>
    <s v="Pago conta de telefone referente ao mes de 07/23"/>
    <n v="45108"/>
  </r>
  <r>
    <s v="Agosto"/>
    <d v="2023-08-07T00:00:00"/>
    <s v="Parque São Carlos"/>
    <s v="TELEFONES"/>
    <x v="33"/>
    <s v="Telefonia"/>
    <n v="421118"/>
    <n v="-285.5"/>
    <s v="Pago conta de telefone referente ao mes de 08/23"/>
    <d v="2023-08-01T00:00:00"/>
  </r>
  <r>
    <s v="Setembro"/>
    <d v="2023-09-05T00:00:00"/>
    <s v="Parque São Carlos"/>
    <s v="TELEFONES"/>
    <x v="33"/>
    <s v="Telefonia"/>
    <s v="421118"/>
    <n v="-268.77999999999997"/>
    <s v="Pago conta de telefone referente ao mes de 09/23"/>
    <s v="09/23"/>
  </r>
  <r>
    <s v="Outubro"/>
    <d v="2023-10-06T00:00:00"/>
    <s v="Parque São Carlos"/>
    <s v="TELEFONES"/>
    <x v="33"/>
    <s v="Telefonia"/>
    <s v="421118"/>
    <n v="-273.07"/>
    <s v="Pago conta de telefone referente ao mes de 10/23"/>
    <s v="10/23"/>
  </r>
  <r>
    <s v="Novembro"/>
    <d v="2023-11-07T00:00:00"/>
    <s v="Parque São Carlos"/>
    <s v="TELEFONES"/>
    <x v="33"/>
    <s v="Telefonia"/>
    <s v="421118"/>
    <n v="-275.35000000000002"/>
    <s v="Pago conta de telefone referente ao mes de 11/23"/>
    <s v="11/23"/>
  </r>
  <r>
    <s v="Dezembro"/>
    <d v="2023-12-06T00:00:00"/>
    <s v="Parque São Carlos"/>
    <s v="TELEFONES"/>
    <x v="33"/>
    <s v="Telefonia"/>
    <s v="421118"/>
    <n v="-286.41000000000003"/>
    <s v="Pago conta de telefone referente ao mes de 12/23"/>
    <s v="12/23"/>
  </r>
  <r>
    <s v="Janeiro"/>
    <d v="2023-01-11T00:00:00"/>
    <s v="Parque Veredas"/>
    <s v="TELEFONES"/>
    <x v="33"/>
    <s v="Telefonia"/>
    <n v="421118"/>
    <n v="-122.32"/>
    <s v="Pago conta de telefone referente ao mes de 01/23"/>
    <s v="01/23"/>
  </r>
  <r>
    <s v="Fevereiro"/>
    <d v="2023-02-07T00:00:00"/>
    <s v="Parque Veredas"/>
    <s v="TELEFONES"/>
    <x v="33"/>
    <s v="Telefonia"/>
    <n v="421118"/>
    <n v="-174.7"/>
    <s v="Pago conta de telefone referente ao mes de 02/23"/>
    <s v="02/23"/>
  </r>
  <r>
    <s v="Março"/>
    <d v="2023-03-07T00:00:00"/>
    <s v="Parque Veredas"/>
    <s v="TELEFONES"/>
    <x v="33"/>
    <s v="Telefonia"/>
    <n v="421118"/>
    <n v="-178.1"/>
    <s v="Pago conta de telefone referente ao mes de 03/23"/>
    <s v="03/23"/>
  </r>
  <r>
    <s v="Abril"/>
    <d v="2023-04-05T00:00:00"/>
    <s v="Parque Veredas"/>
    <s v="TELEFONES"/>
    <x v="33"/>
    <s v="Telefonia"/>
    <n v="421118"/>
    <n v="-175.36"/>
    <s v="Pago conta de telefone referente ao mes de 04/23"/>
    <s v="04/23"/>
  </r>
  <r>
    <s v="Maio"/>
    <d v="2023-05-07T00:00:00"/>
    <s v="Parque Veredas"/>
    <s v="TELEFONES"/>
    <x v="33"/>
    <s v="Telefonia"/>
    <n v="421118"/>
    <n v="-174.95"/>
    <s v="Pago conta de telefone referente ao mes de 05/23"/>
    <s v="05/23"/>
  </r>
  <r>
    <s v="Junho"/>
    <d v="2023-06-06T00:00:00"/>
    <s v="Parque Veredas"/>
    <s v="TELEFONES"/>
    <x v="33"/>
    <s v="Telefonia"/>
    <n v="421118"/>
    <n v="-175.97"/>
    <s v="Pago conta de telefone referente ao mes de 06/23"/>
    <s v="06/23"/>
  </r>
  <r>
    <s v="Julho"/>
    <d v="2023-07-06T00:00:00"/>
    <s v="Parque Veredas"/>
    <s v="TELEFONES"/>
    <x v="33"/>
    <s v="Telefonia"/>
    <n v="421118"/>
    <n v="-180.24"/>
    <s v="Pago conta de telefone referente ao mes de 07/23"/>
    <n v="45108"/>
  </r>
  <r>
    <s v="Agosto"/>
    <d v="2023-08-07T00:00:00"/>
    <s v="Parque Veredas"/>
    <s v="TELEFONES"/>
    <x v="33"/>
    <s v="Telefonia"/>
    <n v="421118"/>
    <n v="-178.55"/>
    <s v="Pago conta de telefone referente ao mes de 08/23"/>
    <d v="2023-08-01T00:00:00"/>
  </r>
  <r>
    <s v="Setembro"/>
    <d v="2023-09-05T00:00:00"/>
    <s v="Parque Veredas"/>
    <s v="TELEFONES"/>
    <x v="33"/>
    <s v="Telefonia"/>
    <s v="421118"/>
    <n v="-174.84"/>
    <s v="Pago conta de telefone referente ao mes de 09/23"/>
    <s v="09/23"/>
  </r>
  <r>
    <s v="Outubro"/>
    <d v="2023-10-06T00:00:00"/>
    <s v="Parque Veredas"/>
    <s v="TELEFONES"/>
    <x v="33"/>
    <s v="Telefonia"/>
    <s v="421118"/>
    <n v="-180.53"/>
    <s v="Pago conta de telefone referente ao mes de 10/23"/>
    <s v="10/23"/>
  </r>
  <r>
    <s v="Novembro"/>
    <d v="2023-11-07T00:00:00"/>
    <s v="Parque Veredas"/>
    <s v="TELEFONES"/>
    <x v="33"/>
    <s v="Telefonia"/>
    <s v="421118"/>
    <n v="-181.87"/>
    <s v="Pago conta de telefone referente ao mes de 11/23"/>
    <s v="11/23"/>
  </r>
  <r>
    <s v="Dezembro"/>
    <d v="2023-12-06T00:00:00"/>
    <s v="Parque Veredas"/>
    <s v="TELEFONES"/>
    <x v="33"/>
    <s v="Telefonia"/>
    <s v="421118"/>
    <n v="-182.09"/>
    <s v="Pago conta de telefone referente ao mes de 12/23"/>
    <s v="12/23"/>
  </r>
  <r>
    <s v="Janeiro"/>
    <d v="2023-01-11T00:00:00"/>
    <s v="Pêra Marmelo"/>
    <s v="TELEFONES"/>
    <x v="33"/>
    <s v="Telefonia"/>
    <n v="421118"/>
    <n v="-183"/>
    <s v="Pago conta de telefone referente ao mes de 01/23"/>
    <s v="01/23"/>
  </r>
  <r>
    <s v="Fevereiro"/>
    <d v="2023-02-07T00:00:00"/>
    <s v="Pêra Marmelo"/>
    <s v="TELEFONES"/>
    <x v="33"/>
    <s v="Telefonia"/>
    <n v="421118"/>
    <n v="-267.24"/>
    <s v="Pago conta de telefone referente ao mes de 02/23"/>
    <s v="02/23"/>
  </r>
  <r>
    <s v="Março"/>
    <d v="2023-03-07T00:00:00"/>
    <s v="Pêra Marmelo"/>
    <s v="TELEFONES"/>
    <x v="33"/>
    <s v="Telefonia"/>
    <n v="421118"/>
    <n v="-232.79"/>
    <s v="Pago conta de telefone referente ao mes de 03/23"/>
    <s v="03/23"/>
  </r>
  <r>
    <s v="Abril"/>
    <d v="2023-04-05T00:00:00"/>
    <s v="Pêra Marmelo"/>
    <s v="TELEFONES"/>
    <x v="33"/>
    <s v="Telefonia"/>
    <n v="421118"/>
    <n v="-237.26"/>
    <s v="Pago conta de telefone referente ao mes de 04/23"/>
    <s v="04/23"/>
  </r>
  <r>
    <s v="Maio"/>
    <d v="2023-05-07T00:00:00"/>
    <s v="Pêra Marmelo"/>
    <s v="TELEFONES"/>
    <x v="33"/>
    <s v="Telefonia"/>
    <n v="421118"/>
    <n v="-270.33999999999997"/>
    <s v="Pago conta de telefone referente ao mes de 05/23"/>
    <s v="05/23"/>
  </r>
  <r>
    <s v="Junho"/>
    <d v="2023-06-06T00:00:00"/>
    <s v="Pêra Marmelo"/>
    <s v="TELEFONES"/>
    <x v="33"/>
    <s v="Telefonia"/>
    <n v="421118"/>
    <n v="-273.52"/>
    <s v="Pago conta de telefone referente ao mes de 06/23"/>
    <s v="06/23"/>
  </r>
  <r>
    <s v="Julho"/>
    <d v="2023-07-06T00:00:00"/>
    <s v="Pêra Marmelo"/>
    <s v="TELEFONES"/>
    <x v="33"/>
    <s v="Telefonia"/>
    <n v="421118"/>
    <n v="-266.83"/>
    <s v="Pago conta de telefone referente ao mes de 07/23"/>
    <s v="07/23"/>
  </r>
  <r>
    <s v="Julho"/>
    <d v="2023-07-06T00:00:00"/>
    <s v="Pêra Marmelo"/>
    <s v="TELEFONES"/>
    <x v="33"/>
    <s v="Telefonia"/>
    <n v="421118"/>
    <n v="-266.32"/>
    <s v="Pago conta de telefone referente ao mes de 07/23"/>
    <s v="07/23"/>
  </r>
  <r>
    <s v="Agosto"/>
    <d v="2023-08-07T00:00:00"/>
    <s v="Pêra Marmelo"/>
    <s v="TELEFONES"/>
    <x v="33"/>
    <s v="Telefonia"/>
    <n v="421118"/>
    <n v="-268.77999999999997"/>
    <s v="Pago conta de telefone referente ao mes de 08/23"/>
    <d v="2023-08-01T00:00:00"/>
  </r>
  <r>
    <s v="Setembro"/>
    <d v="2023-09-05T00:00:00"/>
    <s v="Pêra Marmelo"/>
    <s v="TELEFONES"/>
    <x v="33"/>
    <s v="Telefonia"/>
    <s v="421118"/>
    <n v="-275.5"/>
    <s v="Pago conta de telefone referente ao mes de 09/23"/>
    <s v="09/23"/>
  </r>
  <r>
    <s v="Outubro"/>
    <d v="2023-10-06T00:00:00"/>
    <s v="Pêra Marmelo"/>
    <s v="TELEFONES"/>
    <x v="33"/>
    <s v="Telefonia"/>
    <s v="421118"/>
    <n v="-257.79000000000002"/>
    <s v="Pago conta de telefone referente ao mes de 10/23"/>
    <s v="10/23"/>
  </r>
  <r>
    <s v="Novembro"/>
    <d v="2023-11-07T00:00:00"/>
    <s v="Pêra Marmelo"/>
    <s v="TELEFONES"/>
    <x v="33"/>
    <s v="Telefonia"/>
    <s v="421118"/>
    <n v="-276.45"/>
    <s v="Pago conta de telefone referente ao mes de 11/23"/>
    <s v="11/23"/>
  </r>
  <r>
    <s v="Dezembro"/>
    <d v="2023-12-06T00:00:00"/>
    <s v="Pêra Marmelo"/>
    <s v="TELEFONES"/>
    <x v="33"/>
    <s v="Telefonia"/>
    <s v="421118"/>
    <n v="-273.27999999999997"/>
    <s v="Pago conta de telefone referente ao mes de 12/23"/>
    <s v="12/23"/>
  </r>
  <r>
    <s v="Janeiro"/>
    <d v="2023-01-11T00:00:00"/>
    <s v="Perus"/>
    <s v="TELEFONES"/>
    <x v="33"/>
    <s v="Telefonia"/>
    <n v="421118"/>
    <n v="-106.48"/>
    <s v="Pago conta de telefone referente ao mes de 01/23"/>
    <s v="01/23"/>
  </r>
  <r>
    <s v="Fevereiro"/>
    <d v="2023-02-07T00:00:00"/>
    <s v="Perus"/>
    <s v="TELEFONES"/>
    <x v="33"/>
    <s v="Telefonia"/>
    <n v="421118"/>
    <n v="-171.43"/>
    <s v="Pago conta de telefone referente ao mes de 02/23"/>
    <s v="02/23"/>
  </r>
  <r>
    <s v="Março"/>
    <d v="2023-03-07T00:00:00"/>
    <s v="Perus"/>
    <s v="TELEFONES"/>
    <x v="33"/>
    <s v="Telefonia"/>
    <n v="421118"/>
    <n v="-162.88"/>
    <s v="Pago conta de telefone referente ao mes de 03/23"/>
    <s v="03/23"/>
  </r>
  <r>
    <s v="Abril"/>
    <d v="2023-04-05T00:00:00"/>
    <s v="Perus"/>
    <s v="TELEFONES"/>
    <x v="33"/>
    <s v="Telefonia"/>
    <n v="421118"/>
    <n v="-172.74"/>
    <s v="Pago conta de telefone referente ao mes de 04/23"/>
    <s v="04/23"/>
  </r>
  <r>
    <s v="Maio"/>
    <d v="2023-05-07T00:00:00"/>
    <s v="Perus"/>
    <s v="TELEFONES"/>
    <x v="33"/>
    <s v="Telefonia"/>
    <n v="421118"/>
    <n v="-173.84"/>
    <s v="Pago conta de telefone referente ao mes de 05/23"/>
    <s v="05/23"/>
  </r>
  <r>
    <s v="Junho"/>
    <d v="2023-06-06T00:00:00"/>
    <s v="Perus"/>
    <s v="TELEFONES"/>
    <x v="33"/>
    <s v="Telefonia"/>
    <n v="421118"/>
    <n v="-171.96"/>
    <s v="Pago conta de telefone referente ao mes de 06/23"/>
    <s v="06/23"/>
  </r>
  <r>
    <s v="Julho"/>
    <d v="2023-07-06T00:00:00"/>
    <s v="Perus"/>
    <s v="TELEFONES"/>
    <x v="33"/>
    <s v="Telefonia"/>
    <n v="421118"/>
    <n v="-169.66"/>
    <s v="Pago conta de telefone referente ao mes de 07/23"/>
    <s v="07/23"/>
  </r>
  <r>
    <s v="Agosto"/>
    <d v="2023-08-07T00:00:00"/>
    <s v="Perus"/>
    <s v="TELEFONES"/>
    <x v="33"/>
    <s v="Telefonia"/>
    <n v="421118"/>
    <n v="-174.7"/>
    <s v="Pago conta de telefone referente ao mes de 08/23"/>
    <d v="2023-08-01T00:00:00"/>
  </r>
  <r>
    <s v="Setembro"/>
    <d v="2023-09-05T00:00:00"/>
    <s v="Perus"/>
    <s v="TELEFONES"/>
    <x v="33"/>
    <s v="Telefonia"/>
    <s v="421118"/>
    <n v="-174.7"/>
    <s v="Pago conta de telefone referente ao mes de 09/23"/>
    <s v="09/23"/>
  </r>
  <r>
    <s v="Outubro"/>
    <d v="2023-10-06T00:00:00"/>
    <s v="Perus"/>
    <s v="TELEFONES"/>
    <x v="33"/>
    <s v="Telefonia"/>
    <s v="421118"/>
    <n v="-180.37"/>
    <s v="Pago conta de telefone referente ao mes de 10/23"/>
    <s v="10/23"/>
  </r>
  <r>
    <s v="Novembro"/>
    <d v="2023-11-07T00:00:00"/>
    <s v="Perus"/>
    <s v="TELEFONES"/>
    <x v="33"/>
    <s v="Telefonia"/>
    <s v="421118"/>
    <n v="-182.3"/>
    <s v="Pago conta de telefone referente ao mes de 11/23"/>
    <s v="11/23"/>
  </r>
  <r>
    <s v="Dezembro"/>
    <d v="2023-12-06T00:00:00"/>
    <s v="Perus"/>
    <s v="TELEFONES"/>
    <x v="33"/>
    <s v="Telefonia"/>
    <s v="421118"/>
    <n v="-181.02"/>
    <s v="Pago conta de telefone referente ao mes de 12/23"/>
    <s v="12/23"/>
  </r>
  <r>
    <s v="Janeiro"/>
    <d v="2023-01-11T00:00:00"/>
    <s v="Poá"/>
    <s v="TELEFONES"/>
    <x v="33"/>
    <s v="Telefonia"/>
    <n v="421118"/>
    <n v="-44.81"/>
    <s v="Pago conta de telefone referente ao mes de 01/23"/>
    <s v="01/23"/>
  </r>
  <r>
    <s v="Fevereiro"/>
    <d v="2023-02-07T00:00:00"/>
    <s v="Poá"/>
    <s v="TELEFONES"/>
    <x v="33"/>
    <s v="Telefonia"/>
    <n v="421118"/>
    <n v="-63.89"/>
    <s v="Pago conta de telefone referente ao mes de 02/23"/>
    <s v="02/23"/>
  </r>
  <r>
    <s v="Março"/>
    <d v="2023-03-07T00:00:00"/>
    <s v="Poá"/>
    <s v="TELEFONES"/>
    <x v="33"/>
    <s v="Telefonia"/>
    <n v="421118"/>
    <n v="-68.22"/>
    <s v="Pago conta de telefone referente ao mes de 03/23"/>
    <s v="03/23"/>
  </r>
  <r>
    <s v="Abril"/>
    <d v="2023-04-05T00:00:00"/>
    <s v="Poá"/>
    <s v="TELEFONES"/>
    <x v="33"/>
    <s v="Telefonia"/>
    <n v="421118"/>
    <n v="-72.150000000000006"/>
    <s v="Pago conta de telefone referente ao mes de 04/23"/>
    <s v="04/23"/>
  </r>
  <r>
    <s v="Maio"/>
    <d v="2023-05-07T00:00:00"/>
    <s v="Poá"/>
    <s v="TELEFONES"/>
    <x v="33"/>
    <s v="Telefonia"/>
    <n v="421118"/>
    <n v="-68.98"/>
    <s v="Pago conta de telefone referente ao mes de 05/23"/>
    <s v="05/23"/>
  </r>
  <r>
    <s v="Junho"/>
    <d v="2023-06-06T00:00:00"/>
    <s v="Poá"/>
    <s v="TELEFONES"/>
    <x v="33"/>
    <s v="Telefonia"/>
    <n v="421118"/>
    <n v="-65.14"/>
    <s v="Pago conta de telefone referente ao mes de 06/23"/>
    <s v="06/23"/>
  </r>
  <r>
    <s v="Julho"/>
    <d v="2023-07-06T00:00:00"/>
    <s v="Poá"/>
    <s v="TELEFONES"/>
    <x v="33"/>
    <s v="Telefonia"/>
    <n v="421118"/>
    <n v="-73.900000000000006"/>
    <s v="Pago conta de telefone referente ao mes de 07/23"/>
    <s v="07/23"/>
  </r>
  <r>
    <s v="Agosto"/>
    <d v="2023-08-07T00:00:00"/>
    <s v="Poá"/>
    <s v="TELEFONES"/>
    <x v="33"/>
    <s v="Telefonia"/>
    <n v="421118"/>
    <n v="-63.89"/>
    <s v="Pago conta de telefone referente ao mes de 08/23"/>
    <d v="2023-08-01T00:00:00"/>
  </r>
  <r>
    <s v="Setembro"/>
    <d v="2023-09-05T00:00:00"/>
    <s v="Poá"/>
    <s v="TELEFONES"/>
    <x v="33"/>
    <s v="Telefonia"/>
    <s v="421118"/>
    <n v="-71.22"/>
    <s v="Pago conta de telefone referente ao mes de 09/23"/>
    <s v="09/23"/>
  </r>
  <r>
    <s v="Outubro"/>
    <d v="2023-10-06T00:00:00"/>
    <s v="Poá"/>
    <s v="TELEFONES"/>
    <x v="33"/>
    <s v="Telefonia"/>
    <s v="421118"/>
    <n v="-87.92"/>
    <s v="Pago conta de telefone referente ao mes de 10/23"/>
    <s v="10/23"/>
  </r>
  <r>
    <s v="Novembro"/>
    <d v="2023-11-07T00:00:00"/>
    <s v="Poá"/>
    <s v="TELEFONES"/>
    <x v="33"/>
    <s v="Telefonia"/>
    <s v="421118"/>
    <n v="-78.400000000000006"/>
    <s v="Pago conta de telefone referente ao mes de 11/23"/>
    <s v="11/23"/>
  </r>
  <r>
    <s v="Dezembro"/>
    <d v="2023-12-06T00:00:00"/>
    <s v="Poá"/>
    <s v="TELEFONES"/>
    <x v="33"/>
    <s v="Telefonia"/>
    <s v="421118"/>
    <n v="-87.28"/>
    <s v="Pago conta de telefone referente ao mes de 12/23"/>
    <s v="12/23"/>
  </r>
  <r>
    <s v="Janeiro"/>
    <d v="2023-01-20T00:00:00"/>
    <s v="Polo Rio Grande da Serra"/>
    <s v="TELEFONES"/>
    <x v="33"/>
    <s v="Telefonia"/>
    <n v="421118"/>
    <n v="-60.25"/>
    <s v="Pago conta de telefone referente ao mes de 01/23"/>
    <s v="01/23"/>
  </r>
  <r>
    <s v="Fevereiro"/>
    <d v="2023-02-01T00:00:00"/>
    <s v="Polo Rio Grande da Serra"/>
    <s v="TELEFONES"/>
    <x v="33"/>
    <s v="Telefonia"/>
    <n v="421118"/>
    <n v="-75.760000000000005"/>
    <s v="Pago conta de telefone referente ao mes de 02/23"/>
    <s v="02/23"/>
  </r>
  <r>
    <s v="Março"/>
    <d v="2023-03-01T00:00:00"/>
    <s v="Polo Rio Grande da Serra"/>
    <s v="TELEFONES"/>
    <x v="33"/>
    <s v="Telefonia"/>
    <n v="421118"/>
    <n v="-75.760000000000005"/>
    <s v="Pago conta de telefone referente ao mes de 03/23"/>
    <s v="03/23"/>
  </r>
  <r>
    <s v="Abril"/>
    <d v="2023-04-01T00:00:00"/>
    <s v="Polo Rio Grande da Serra"/>
    <s v="TELEFONES"/>
    <x v="33"/>
    <s v="Telefonia"/>
    <n v="421118"/>
    <n v="-75.760000000000005"/>
    <s v="Pago conta de telefone referente ao mes de 04/23"/>
    <s v="04/23"/>
  </r>
  <r>
    <s v="Maio"/>
    <d v="2023-05-01T00:00:00"/>
    <s v="Polo Rio Grande da Serra"/>
    <s v="TELEFONES"/>
    <x v="33"/>
    <s v="Telefonia"/>
    <n v="421118"/>
    <n v="-80.27"/>
    <s v="Pago conta de telefone referente ao mes de 05/23"/>
    <s v="05/23"/>
  </r>
  <r>
    <s v="Junho"/>
    <d v="2023-06-01T00:00:00"/>
    <s v="Polo Rio Grande da Serra"/>
    <s v="TELEFONES"/>
    <x v="33"/>
    <s v="Telefonia"/>
    <n v="421118"/>
    <n v="-81.16"/>
    <s v="Pago conta de telefone referente ao mes de 06/23"/>
    <s v="06/23"/>
  </r>
  <r>
    <s v="Julho"/>
    <d v="2023-07-01T00:00:00"/>
    <s v="Polo Rio Grande da Serra"/>
    <s v="TELEFONES"/>
    <x v="33"/>
    <s v="Telefonia"/>
    <n v="421118"/>
    <n v="-81.16"/>
    <s v="Pago conta de telefone referente ao mes de 07/23"/>
    <n v="45108"/>
  </r>
  <r>
    <s v="Agosto"/>
    <d v="2023-08-01T00:00:00"/>
    <s v="Polo Rio Grande da Serra"/>
    <s v="TELEFONES"/>
    <x v="33"/>
    <s v="Telefonia"/>
    <n v="421118"/>
    <n v="-81.16"/>
    <s v="Pago conta de telefone referente ao mes de 08/23"/>
    <d v="2023-08-01T00:00:00"/>
  </r>
  <r>
    <s v="Setembro"/>
    <d v="2023-09-01T00:00:00"/>
    <s v="Polo Rio Grande da Serra"/>
    <s v="TELEFONES"/>
    <x v="33"/>
    <s v="Telefonia"/>
    <s v="421118"/>
    <n v="-81.16"/>
    <s v="Pago conta de telefone referente ao mes de 09/23"/>
    <s v="09/23"/>
  </r>
  <r>
    <s v="Outubro"/>
    <d v="2023-10-01T00:00:00"/>
    <s v="Polo Rio Grande da Serra"/>
    <s v="TELEFONES"/>
    <x v="33"/>
    <s v="Telefonia"/>
    <s v="421118"/>
    <n v="-81.16"/>
    <s v="Pago conta de telefone referente ao mes de 10/23"/>
    <s v="10/23"/>
  </r>
  <r>
    <s v="Novembro"/>
    <d v="2023-11-07T00:00:00"/>
    <s v="Polo Rio Grande da Serra"/>
    <s v="TELEFONES"/>
    <x v="33"/>
    <s v="Telefonia"/>
    <s v="421118"/>
    <n v="-81.16"/>
    <s v="Pago conta de telefone referente ao mes de 11/23"/>
    <s v="11/23"/>
  </r>
  <r>
    <s v="Dezembro"/>
    <d v="2023-12-06T00:00:00"/>
    <s v="Polo Rio Grande da Serra"/>
    <s v="TELEFONES"/>
    <x v="33"/>
    <s v="Telefonia"/>
    <s v="421118"/>
    <n v="-81.16"/>
    <s v="Pago conta de telefone referente ao mes de 12/23"/>
    <s v="12/23"/>
  </r>
  <r>
    <s v="Janeiro"/>
    <d v="2023-01-20T00:00:00"/>
    <s v="Quinta do Sol"/>
    <s v="TELEFONES"/>
    <x v="33"/>
    <s v="Telefonia"/>
    <n v="421118"/>
    <n v="-44.81"/>
    <s v="Pago conta de telefone referente ao mes de 01/23"/>
    <s v="01/23"/>
  </r>
  <r>
    <s v="Fevereiro"/>
    <d v="2023-02-07T00:00:00"/>
    <s v="Quinta do Sol"/>
    <s v="TELEFONES"/>
    <x v="33"/>
    <s v="Telefonia"/>
    <n v="421118"/>
    <n v="-63.89"/>
    <s v="Pago conta de telefone referente ao mes de 02/23"/>
    <s v="02/23"/>
  </r>
  <r>
    <s v="Março"/>
    <d v="2023-03-07T00:00:00"/>
    <s v="Quinta do Sol"/>
    <s v="TELEFONES"/>
    <x v="33"/>
    <s v="Telefonia"/>
    <n v="421118"/>
    <n v="-61.77"/>
    <s v="Pago conta de telefone referente ao mes de 03/23"/>
    <s v="03/23"/>
  </r>
  <r>
    <s v="Abril"/>
    <d v="2023-04-05T00:00:00"/>
    <s v="Quinta do Sol"/>
    <s v="TELEFONES"/>
    <x v="33"/>
    <s v="Telefonia"/>
    <n v="421118"/>
    <n v="-65.239999999999995"/>
    <s v="Pago conta de telefone referente ao mes de 04/23"/>
    <s v="04/23"/>
  </r>
  <r>
    <s v="Maio"/>
    <d v="2023-05-07T00:00:00"/>
    <s v="Quinta do Sol"/>
    <s v="TELEFONES"/>
    <x v="33"/>
    <s v="Telefonia"/>
    <n v="421118"/>
    <n v="-63.89"/>
    <s v="Pago conta de telefone referente ao mes de 05/23"/>
    <s v="05/23"/>
  </r>
  <r>
    <s v="Junho"/>
    <d v="2023-06-06T00:00:00"/>
    <s v="Quinta do Sol"/>
    <s v="TELEFONES"/>
    <x v="33"/>
    <s v="Telefonia"/>
    <n v="421118"/>
    <n v="-64.239999999999995"/>
    <s v="Pago conta de telefone referente ao mes de 06/23"/>
    <s v="06/23"/>
  </r>
  <r>
    <s v="Julho"/>
    <d v="2023-07-06T00:00:00"/>
    <s v="Quinta do Sol"/>
    <s v="TELEFONES"/>
    <x v="33"/>
    <s v="Telefonia"/>
    <n v="421118"/>
    <n v="-65.3"/>
    <s v="Pago conta de telefone referente ao mes de 07/23"/>
    <n v="45108"/>
  </r>
  <r>
    <s v="Agosto"/>
    <d v="2023-08-07T00:00:00"/>
    <s v="Quinta do Sol"/>
    <s v="TELEFONES"/>
    <x v="33"/>
    <s v="Telefonia"/>
    <n v="421118"/>
    <n v="-66.44"/>
    <s v="Pago conta de telefone referente ao mes de 08/23"/>
    <d v="2023-08-01T00:00:00"/>
  </r>
  <r>
    <s v="Setembro"/>
    <d v="2023-09-05T00:00:00"/>
    <s v="Quinta do Sol"/>
    <s v="TELEFONES"/>
    <x v="33"/>
    <s v="Telefonia"/>
    <s v="421118"/>
    <n v="-67.11"/>
    <s v="Pago conta de telefone referente ao mes de 09/23"/>
    <s v="09/23"/>
  </r>
  <r>
    <s v="Outubro"/>
    <d v="2023-10-06T00:00:00"/>
    <s v="Quinta do Sol"/>
    <s v="TELEFONES"/>
    <x v="33"/>
    <s v="Telefonia"/>
    <s v="421118"/>
    <n v="-70.900000000000006"/>
    <s v="Pago conta de telefone referente ao mes de 10/23"/>
    <s v="10/23"/>
  </r>
  <r>
    <s v="Novembro"/>
    <d v="2023-11-07T00:00:00"/>
    <s v="Quinta do Sol"/>
    <s v="TELEFONES"/>
    <x v="33"/>
    <s v="Telefonia"/>
    <s v="421118"/>
    <n v="-69.930000000000007"/>
    <s v="Pago conta de telefone referente ao mes de 11/23"/>
    <s v="11/23"/>
  </r>
  <r>
    <s v="Dezembro"/>
    <d v="2023-12-06T00:00:00"/>
    <s v="Quinta do Sol"/>
    <s v="TELEFONES"/>
    <x v="33"/>
    <s v="Telefonia"/>
    <s v="421118"/>
    <n v="-69.06"/>
    <s v="Pago conta de telefone referente ao mes de 12/23"/>
    <s v="12/23"/>
  </r>
  <r>
    <s v="Janeiro"/>
    <d v="2023-01-11T00:00:00"/>
    <s v="Rosa Da China"/>
    <s v="TELEFONES"/>
    <x v="33"/>
    <s v="Telefonia"/>
    <n v="421118"/>
    <n v="-223.39"/>
    <s v="Pago conta de telefone referente ao mes de 01/23"/>
    <s v="01/23"/>
  </r>
  <r>
    <s v="Fevereiro"/>
    <d v="2023-02-07T00:00:00"/>
    <s v="Rosa Da China"/>
    <s v="TELEFONES"/>
    <x v="33"/>
    <s v="Telefonia"/>
    <n v="421118"/>
    <n v="-319.32"/>
    <s v="Pago conta de telefone referente ao mes de 02/23"/>
    <s v="02/23"/>
  </r>
  <r>
    <s v="Março"/>
    <d v="2023-03-07T00:00:00"/>
    <s v="Rosa Da China"/>
    <s v="TELEFONES"/>
    <x v="33"/>
    <s v="Telefonia"/>
    <n v="421118"/>
    <n v="-320.02999999999997"/>
    <s v="Pago conta de telefone referente ao mes de 03/23"/>
    <s v="03/23"/>
  </r>
  <r>
    <s v="Abril"/>
    <d v="2023-04-05T00:00:00"/>
    <s v="Rosa Da China"/>
    <s v="TELEFONES"/>
    <x v="33"/>
    <s v="Telefonia"/>
    <n v="421118"/>
    <n v="-318.39"/>
    <s v="Pago conta de telefone referente ao mes de 04/23"/>
    <s v="04/23"/>
  </r>
  <r>
    <s v="Maio"/>
    <d v="2023-05-07T00:00:00"/>
    <s v="Rosa Da China"/>
    <s v="TELEFONES"/>
    <x v="33"/>
    <s v="Telefonia"/>
    <n v="421118"/>
    <n v="-332.6"/>
    <s v="Pago conta de telefone referente ao mes de 05/23"/>
    <s v="05/23"/>
  </r>
  <r>
    <s v="Junho"/>
    <d v="2023-06-06T00:00:00"/>
    <s v="Rosa Da China"/>
    <s v="TELEFONES"/>
    <x v="33"/>
    <s v="Telefonia"/>
    <n v="421118"/>
    <n v="-324.24"/>
    <s v="Pago conta de telefone referente ao mes de 06/23"/>
    <s v="06/23"/>
  </r>
  <r>
    <s v="Julho"/>
    <d v="2023-07-06T00:00:00"/>
    <s v="Rosa Da China"/>
    <s v="TELEFONES"/>
    <x v="33"/>
    <s v="Telefonia"/>
    <n v="421118"/>
    <n v="-325.20999999999998"/>
    <s v="Pago conta de telefone referente ao mes de 07/23"/>
    <s v="07/23"/>
  </r>
  <r>
    <s v="Agosto"/>
    <d v="2023-08-07T00:00:00"/>
    <s v="Rosa Da China"/>
    <s v="TELEFONES"/>
    <x v="33"/>
    <s v="Telefonia"/>
    <n v="421118"/>
    <n v="-321.27"/>
    <s v="Pago conta de telefone referente ao mes de 08/23"/>
    <d v="2023-08-01T00:00:00"/>
  </r>
  <r>
    <s v="Setembro"/>
    <d v="2023-09-05T00:00:00"/>
    <s v="Rosa Da China"/>
    <s v="TELEFONES"/>
    <x v="33"/>
    <s v="Telefonia"/>
    <s v="421118"/>
    <n v="-324.61"/>
    <s v="Pago conta de telefone referente ao mes de 09/23"/>
    <s v="09/23"/>
  </r>
  <r>
    <s v="Outubro"/>
    <d v="2023-10-06T00:00:00"/>
    <s v="Rosa Da China"/>
    <s v="TELEFONES"/>
    <x v="33"/>
    <s v="Telefonia"/>
    <s v="421118"/>
    <n v="-327.86"/>
    <s v="Pago conta de telefone referente ao mes de 10/23"/>
    <s v="10/23"/>
  </r>
  <r>
    <s v="Novembro"/>
    <d v="2023-11-07T00:00:00"/>
    <s v="Rosa Da China"/>
    <s v="TELEFONES"/>
    <x v="33"/>
    <s v="Telefonia"/>
    <s v="421118"/>
    <n v="-325.36"/>
    <s v="Pago conta de telefone referente ao mes de 11/23"/>
    <s v="11/23"/>
  </r>
  <r>
    <s v="Dezembro"/>
    <d v="2023-12-06T00:00:00"/>
    <s v="Rosa Da China"/>
    <s v="TELEFONES"/>
    <x v="33"/>
    <s v="Telefonia"/>
    <s v="421118"/>
    <n v="-325.36"/>
    <s v="Pago conta de telefone referente ao mes de 12/23"/>
    <s v="12/23"/>
  </r>
  <r>
    <s v="Janeiro"/>
    <d v="2023-01-11T00:00:00"/>
    <s v="Santo André"/>
    <s v="TELEFONES"/>
    <x v="33"/>
    <s v="Telefonia"/>
    <n v="421118"/>
    <n v="-174.08"/>
    <s v="Pago conta de telefone referente ao mes de 01/23"/>
    <s v="01/23"/>
  </r>
  <r>
    <s v="Fevereiro"/>
    <d v="2023-02-07T00:00:00"/>
    <s v="Santo André"/>
    <s v="TELEFONES"/>
    <x v="33"/>
    <s v="Telefonia"/>
    <n v="421118"/>
    <n v="-248.39"/>
    <s v="Pago conta de telefone referente ao mes de 02/23"/>
    <s v="02/23"/>
  </r>
  <r>
    <s v="Março"/>
    <d v="2023-03-07T00:00:00"/>
    <s v="Santo André"/>
    <s v="TELEFONES"/>
    <x v="33"/>
    <s v="Telefonia"/>
    <n v="421118"/>
    <n v="-249.92"/>
    <s v="Pago conta de telefone referente ao mes de 03/23"/>
    <s v="03/23"/>
  </r>
  <r>
    <s v="Abril"/>
    <d v="2023-04-05T00:00:00"/>
    <s v="Santo André"/>
    <s v="TELEFONES"/>
    <x v="33"/>
    <s v="Telefonia"/>
    <n v="421118"/>
    <n v="-253.86"/>
    <s v="Pago conta de telefone referente ao mes de 04/23"/>
    <s v="04/23"/>
  </r>
  <r>
    <s v="Maio"/>
    <d v="2023-05-07T00:00:00"/>
    <s v="Santo André"/>
    <s v="TELEFONES"/>
    <x v="33"/>
    <s v="Telefonia"/>
    <n v="421118"/>
    <n v="-252.46"/>
    <s v="Pago conta de telefone referente ao mes de 05/23"/>
    <s v="05/23"/>
  </r>
  <r>
    <s v="Junho"/>
    <d v="2023-06-06T00:00:00"/>
    <s v="Santo André"/>
    <s v="TELEFONES"/>
    <x v="33"/>
    <s v="Telefonia"/>
    <n v="421118"/>
    <n v="-250.74"/>
    <s v="Pago conta de telefone referente ao mes de 06/23"/>
    <s v="06/23"/>
  </r>
  <r>
    <s v="Julho"/>
    <d v="2023-07-06T00:00:00"/>
    <s v="Santo André"/>
    <s v="TELEFONES"/>
    <x v="33"/>
    <s v="Telefonia"/>
    <n v="421118"/>
    <n v="-248.48"/>
    <s v="Pago conta de telefone referente ao mes de 07/23"/>
    <n v="45108"/>
  </r>
  <r>
    <s v="Agosto"/>
    <d v="2023-08-07T00:00:00"/>
    <s v="Santo André"/>
    <s v="TELEFONES"/>
    <x v="33"/>
    <s v="Telefonia"/>
    <n v="421118"/>
    <n v="-248.28"/>
    <s v="Pago conta de telefone referente ao mes de 08/23"/>
    <d v="2023-08-01T00:00:00"/>
  </r>
  <r>
    <s v="Setembro"/>
    <d v="2023-09-05T00:00:00"/>
    <s v="Santo André"/>
    <s v="TELEFONES"/>
    <x v="33"/>
    <s v="Telefonia"/>
    <s v="421118"/>
    <n v="-247.95"/>
    <s v="Pago conta de telefone referente ao mes de 09/23"/>
    <s v="09/23"/>
  </r>
  <r>
    <s v="Outubro"/>
    <d v="2023-10-06T00:00:00"/>
    <s v="Santo André"/>
    <s v="TELEFONES"/>
    <x v="33"/>
    <s v="Telefonia"/>
    <s v="421118"/>
    <n v="-253.78"/>
    <s v="Pago conta de telefone referente ao mes de 10/23"/>
    <s v="10/23"/>
  </r>
  <r>
    <s v="Novembro"/>
    <d v="2023-11-07T00:00:00"/>
    <s v="Santo André"/>
    <s v="TELEFONES"/>
    <x v="33"/>
    <s v="Telefonia"/>
    <s v="421118"/>
    <n v="-253.99"/>
    <s v="Pago conta de telefone referente ao mes de 11/23"/>
    <s v="11/23"/>
  </r>
  <r>
    <s v="Dezembro"/>
    <d v="2023-12-06T00:00:00"/>
    <s v="Santo André"/>
    <s v="TELEFONES"/>
    <x v="33"/>
    <s v="Telefonia"/>
    <s v="421118"/>
    <n v="-253.99"/>
    <s v="Pago conta de telefone referente ao mes de 12/23"/>
    <s v="12/23"/>
  </r>
  <r>
    <s v="Janeiro"/>
    <d v="2023-01-11T00:00:00"/>
    <s v="São Mateus"/>
    <s v="TELEFONES"/>
    <x v="33"/>
    <s v="Telefonia"/>
    <n v="421118"/>
    <n v="-303.73"/>
    <s v="Pago conta de telefone referente ao mes de 01/23"/>
    <s v="01/23"/>
  </r>
  <r>
    <s v="Fevereiro"/>
    <d v="2023-02-07T00:00:00"/>
    <s v="São Mateus"/>
    <s v="TELEFONES"/>
    <x v="33"/>
    <s v="Telefonia"/>
    <n v="421118"/>
    <n v="-454.9"/>
    <s v="Pago conta de telefone referente ao mes de 02/23"/>
    <s v="02/23"/>
  </r>
  <r>
    <s v="Março"/>
    <d v="2023-03-07T00:00:00"/>
    <s v="São Mateus"/>
    <s v="TELEFONES"/>
    <x v="33"/>
    <s v="Telefonia"/>
    <n v="421118"/>
    <n v="-455.06"/>
    <s v="Pago conta de telefone referente ao mes de 03/23"/>
    <s v="03/23"/>
  </r>
  <r>
    <s v="Abril"/>
    <d v="2023-04-05T00:00:00"/>
    <s v="São Mateus"/>
    <s v="TELEFONES"/>
    <x v="33"/>
    <s v="Telefonia"/>
    <n v="421118"/>
    <n v="-338.31"/>
    <s v="Pago conta de telefone referente ao mes de 04/23"/>
    <s v="04/23"/>
  </r>
  <r>
    <s v="Maio"/>
    <d v="2023-05-07T00:00:00"/>
    <s v="São Mateus"/>
    <s v="TELEFONES"/>
    <x v="33"/>
    <s v="Telefonia"/>
    <n v="421118"/>
    <n v="-456.01"/>
    <s v="Pago conta de telefone referente ao mes de 05/23"/>
    <s v="05/23"/>
  </r>
  <r>
    <s v="Junho"/>
    <d v="2023-06-06T00:00:00"/>
    <s v="São Mateus"/>
    <s v="TELEFONES"/>
    <x v="33"/>
    <s v="Telefonia"/>
    <n v="421118"/>
    <n v="-456.11"/>
    <s v="Pago conta de telefone referente ao mes de 06/23"/>
    <s v="06/23"/>
  </r>
  <r>
    <s v="Julho"/>
    <d v="2023-07-06T00:00:00"/>
    <s v="São Mateus"/>
    <s v="TELEFONES"/>
    <x v="33"/>
    <s v="Telefonia"/>
    <n v="421118"/>
    <n v="-454.83"/>
    <s v="Pago conta de telefone referente ao mes de 07/23"/>
    <s v="07/23"/>
  </r>
  <r>
    <s v="Agosto"/>
    <d v="2023-08-07T00:00:00"/>
    <s v="São Mateus"/>
    <s v="TELEFONES"/>
    <x v="33"/>
    <s v="Telefonia"/>
    <n v="421118"/>
    <n v="-455.8"/>
    <s v="Pago conta de telefone referente ao mes de 08/23"/>
    <d v="2023-08-01T00:00:00"/>
  </r>
  <r>
    <s v="Setembro"/>
    <d v="2023-09-05T00:00:00"/>
    <s v="São Mateus"/>
    <s v="TELEFONES"/>
    <x v="33"/>
    <s v="Telefonia"/>
    <s v="421118"/>
    <n v="-455.68"/>
    <s v="Pago conta de telefone referente ao mes de 09/23"/>
    <s v="09/23"/>
  </r>
  <r>
    <s v="Outubro"/>
    <d v="2023-10-06T00:00:00"/>
    <s v="São Mateus"/>
    <s v="TELEFONES"/>
    <x v="33"/>
    <s v="Telefonia"/>
    <s v="421118"/>
    <n v="-465.4"/>
    <s v="Pago conta de telefone referente ao mes de 10/23"/>
    <s v="10/23"/>
  </r>
  <r>
    <s v="Novembro"/>
    <d v="2023-11-07T00:00:00"/>
    <s v="São Mateus"/>
    <s v="TELEFONES"/>
    <x v="33"/>
    <s v="Telefonia"/>
    <s v="421118"/>
    <n v="-465.16"/>
    <s v="Pago conta de telefone referente ao mes de 11/23"/>
    <s v="11/23"/>
  </r>
  <r>
    <s v="Dezembro"/>
    <d v="2023-12-06T00:00:00"/>
    <s v="São Mateus"/>
    <s v="TELEFONES"/>
    <x v="33"/>
    <s v="Telefonia"/>
    <s v="421118"/>
    <n v="-392.05"/>
    <s v="Pago conta de telefone referente ao mes de 12/23"/>
    <s v="12/23"/>
  </r>
  <r>
    <s v="Janeiro"/>
    <d v="2023-01-11T00:00:00"/>
    <s v="São Rafael"/>
    <s v="TELEFONES"/>
    <x v="33"/>
    <s v="Telefonia"/>
    <n v="421118"/>
    <n v="-132.87"/>
    <s v="Pago conta de telefone referente ao mes de 01/23"/>
    <s v="01/23"/>
  </r>
  <r>
    <s v="Fevereiro"/>
    <d v="2023-02-07T00:00:00"/>
    <s v="São Rafael"/>
    <s v="TELEFONES"/>
    <x v="33"/>
    <s v="Telefonia"/>
    <n v="421118"/>
    <n v="-186.79"/>
    <s v="Pago conta de telefone referente ao mes de 02/23"/>
    <s v="02/23"/>
  </r>
  <r>
    <s v="Março"/>
    <d v="2023-03-07T00:00:00"/>
    <s v="São Rafael"/>
    <s v="TELEFONES"/>
    <x v="33"/>
    <s v="Telefonia"/>
    <n v="421118"/>
    <n v="-188.21"/>
    <s v="Pago conta de telefone referente ao mes de 03/23"/>
    <s v="03/23"/>
  </r>
  <r>
    <s v="Abril"/>
    <d v="2023-04-05T00:00:00"/>
    <s v="São Rafael"/>
    <s v="TELEFONES"/>
    <x v="33"/>
    <s v="Telefonia"/>
    <n v="421118"/>
    <n v="-190.25"/>
    <s v="Pago conta de telefone referente ao mes de 04/23"/>
    <s v="04/23"/>
  </r>
  <r>
    <s v="Maio"/>
    <d v="2023-05-07T00:00:00"/>
    <s v="São Rafael"/>
    <s v="TELEFONES"/>
    <x v="33"/>
    <s v="Telefonia"/>
    <n v="421118"/>
    <n v="-193.68"/>
    <s v="Pago conta de telefone referente ao mes de 05/23"/>
    <s v="05/23"/>
  </r>
  <r>
    <s v="Junho"/>
    <d v="2023-06-06T00:00:00"/>
    <s v="São Rafael"/>
    <s v="TELEFONES"/>
    <x v="33"/>
    <s v="Telefonia"/>
    <n v="421118"/>
    <n v="-192.45"/>
    <s v="Pago conta de telefone referente ao mes de 06/23"/>
    <s v="06/23"/>
  </r>
  <r>
    <s v="Julho"/>
    <d v="2023-07-06T00:00:00"/>
    <s v="São Rafael"/>
    <s v="TELEFONES"/>
    <x v="33"/>
    <s v="Telefonia"/>
    <n v="421118"/>
    <n v="-193.4"/>
    <s v="Pago conta de telefone referente ao mes de 07/23"/>
    <s v="07/23"/>
  </r>
  <r>
    <s v="Agosto"/>
    <d v="2023-08-07T00:00:00"/>
    <s v="São Rafael"/>
    <s v="TELEFONES"/>
    <x v="33"/>
    <s v="Telefonia"/>
    <n v="421118"/>
    <n v="-186.76"/>
    <s v="Pago conta de telefone referente ao mes de 08/23"/>
    <d v="2023-08-01T00:00:00"/>
  </r>
  <r>
    <s v="Setembro"/>
    <d v="2023-09-05T00:00:00"/>
    <s v="São Rafael"/>
    <s v="TELEFONES"/>
    <x v="33"/>
    <s v="Telefonia"/>
    <s v="421118"/>
    <n v="-141.04"/>
    <s v="Pago conta de telefone referente ao mes de 09/23"/>
    <s v="09/23"/>
  </r>
  <r>
    <s v="Outubro"/>
    <d v="2023-10-06T00:00:00"/>
    <s v="São Rafael"/>
    <s v="TELEFONES"/>
    <x v="33"/>
    <s v="Telefonia"/>
    <s v="421118"/>
    <n v="-189.6"/>
    <s v="Pago conta de telefone referente ao mes de 10/23"/>
    <s v="10/23"/>
  </r>
  <r>
    <s v="Novembro"/>
    <d v="2023-11-07T00:00:00"/>
    <s v="São Rafael"/>
    <s v="TELEFONES"/>
    <x v="33"/>
    <s v="Telefonia"/>
    <s v="421118"/>
    <n v="-165.89"/>
    <s v="Pago conta de telefone referente ao mes de 11/23"/>
    <s v="11/23"/>
  </r>
  <r>
    <s v="Dezembro"/>
    <d v="2023-12-06T00:00:00"/>
    <s v="São Rafael"/>
    <s v="TELEFONES"/>
    <x v="33"/>
    <s v="Telefonia"/>
    <s v="421118"/>
    <n v="-188.33"/>
    <s v="Pago conta de telefone referente ao mes de 12/23"/>
    <s v="12/23"/>
  </r>
  <r>
    <s v="Janeiro"/>
    <d v="2023-01-11T00:00:00"/>
    <s v="Sapopemba"/>
    <s v="TELEFONES"/>
    <x v="33"/>
    <s v="Telefonia"/>
    <n v="421118"/>
    <n v="-95.17"/>
    <s v="Pago conta de telefone referente ao mes de 01/23"/>
    <s v="01/23"/>
  </r>
  <r>
    <s v="Fevereiro"/>
    <d v="2023-02-07T00:00:00"/>
    <s v="Sapopemba"/>
    <s v="TELEFONES"/>
    <x v="33"/>
    <s v="Telefonia"/>
    <n v="421118"/>
    <n v="-136.86000000000001"/>
    <s v="Pago conta de telefone referente ao mes de 02/23"/>
    <s v="02/23"/>
  </r>
  <r>
    <s v="Março"/>
    <d v="2023-03-07T00:00:00"/>
    <s v="Sapopemba"/>
    <s v="TELEFONES"/>
    <x v="33"/>
    <s v="Telefonia"/>
    <n v="421118"/>
    <n v="-136.86000000000001"/>
    <s v="Pago conta de telefone referente ao mes de 03/23"/>
    <s v="03/23"/>
  </r>
  <r>
    <s v="Abril"/>
    <d v="2023-04-05T00:00:00"/>
    <s v="Sapopemba"/>
    <s v="TELEFONES"/>
    <x v="33"/>
    <s v="Telefonia"/>
    <n v="421118"/>
    <n v="-136.86000000000001"/>
    <s v="Pago conta de telefone referente ao mes de 04/23"/>
    <s v="04/23"/>
  </r>
  <r>
    <s v="Maio"/>
    <d v="2023-05-07T00:00:00"/>
    <s v="Sapopemba"/>
    <s v="TELEFONES"/>
    <x v="33"/>
    <s v="Telefonia"/>
    <n v="421118"/>
    <n v="-136.86000000000001"/>
    <s v="Pago conta de telefone referente ao mes de 05/23"/>
    <s v="05/23"/>
  </r>
  <r>
    <s v="Junho"/>
    <d v="2023-06-06T00:00:00"/>
    <s v="Sapopemba"/>
    <s v="TELEFONES"/>
    <x v="33"/>
    <s v="Telefonia"/>
    <n v="421118"/>
    <n v="-136.86000000000001"/>
    <s v="Pago conta de telefone referente ao mes de 06/23"/>
    <s v="06/23"/>
  </r>
  <r>
    <s v="Julho"/>
    <d v="2023-07-06T00:00:00"/>
    <s v="Sapopemba"/>
    <s v="TELEFONES"/>
    <x v="33"/>
    <s v="Telefonia"/>
    <n v="421118"/>
    <n v="-136.86000000000001"/>
    <s v="Pago conta de telefone referente ao mes de 07/23"/>
    <s v="07/23"/>
  </r>
  <r>
    <s v="Agosto"/>
    <d v="2023-08-07T00:00:00"/>
    <s v="Sapopemba"/>
    <s v="TELEFONES"/>
    <x v="33"/>
    <s v="Telefonia"/>
    <n v="421118"/>
    <n v="-136.86000000000001"/>
    <s v="Pago conta de telefone referente ao mes de 08/23"/>
    <d v="2023-08-01T00:00:00"/>
  </r>
  <r>
    <s v="Setembro"/>
    <d v="2023-09-05T00:00:00"/>
    <s v="Sapopemba"/>
    <s v="TELEFONES"/>
    <x v="33"/>
    <s v="Telefonia"/>
    <s v="421118"/>
    <n v="-136.86000000000001"/>
    <s v="Pago conta de telefone referente ao mes de 09/23"/>
    <s v="09/23"/>
  </r>
  <r>
    <s v="Outubro"/>
    <d v="2023-10-06T00:00:00"/>
    <s v="Sapopemba"/>
    <s v="TELEFONES"/>
    <x v="33"/>
    <s v="Telefonia"/>
    <s v="421118"/>
    <n v="-136.86000000000001"/>
    <s v="Pago conta de telefone referente ao mes de 10/23"/>
    <s v="10/23"/>
  </r>
  <r>
    <s v="Novembro"/>
    <d v="2023-11-07T00:00:00"/>
    <s v="Sapopemba"/>
    <s v="TELEFONES"/>
    <x v="33"/>
    <s v="Telefonia"/>
    <s v="421118"/>
    <n v="-134.88"/>
    <s v="Pago conta de telefone referente ao mes de 11/23"/>
    <s v="11/23"/>
  </r>
  <r>
    <s v="Dezembro"/>
    <d v="2023-12-06T00:00:00"/>
    <s v="Sapopemba"/>
    <s v="TELEFONES"/>
    <x v="33"/>
    <s v="Telefonia"/>
    <s v="421118"/>
    <n v="-136.86000000000001"/>
    <s v="Pago conta de telefone referente ao mes de 12/23"/>
    <s v="12/23"/>
  </r>
  <r>
    <s v="Janeiro"/>
    <d v="2023-01-21T00:00:00"/>
    <s v="Tecnologia Da Informação"/>
    <s v="TELEFONES"/>
    <x v="33"/>
    <s v="Telefonia"/>
    <n v="421118"/>
    <n v="-2069.85"/>
    <s v="Pagto. ref. Serviços de Telefonia Móvel 01/23 (Fatura 114698145 G - Claro S.A.) "/>
    <s v="Serviços de Telefonia Móvel 01/23 (Fatura 114698145 G - Claro S.A.)"/>
  </r>
  <r>
    <s v="Janeiro"/>
    <d v="2023-01-23T00:00:00"/>
    <s v="Tecnologia Da Informação"/>
    <s v="TELEFONES"/>
    <x v="33"/>
    <s v="Telefonia"/>
    <n v="421118"/>
    <n v="-551.70000000000005"/>
    <s v="Pago conta de telefone referente ao mes de 01/23"/>
    <s v="01/23"/>
  </r>
  <r>
    <s v="Fevereiro"/>
    <d v="2023-02-21T00:00:00"/>
    <s v="Tecnologia Da Informação"/>
    <s v="TELEFONES"/>
    <x v="33"/>
    <s v="Telefonia"/>
    <n v="421118"/>
    <n v="-2046.93"/>
    <s v="Pagto. ref. Serviços de Telefonia Móvel 02/23 (Fatura 114698145 G - Claro S.A.) "/>
    <s v="Serviços de Telefonia Móvel 02/23 (Fatura 114698145 G - Claro S.A.)"/>
  </r>
  <r>
    <s v="Fevereiro"/>
    <d v="2023-02-23T00:00:00"/>
    <s v="Tecnologia Da Informação"/>
    <s v="TELEFONES"/>
    <x v="33"/>
    <s v="Telefonia"/>
    <n v="421118"/>
    <n v="-556.03"/>
    <s v="Pago conta de telefone referente ao mes de 02/23"/>
    <s v="02/23"/>
  </r>
  <r>
    <s v="Março"/>
    <d v="2023-03-21T00:00:00"/>
    <s v="Tecnologia Da Informação"/>
    <s v="TELEFONES"/>
    <x v="33"/>
    <s v="Telefonia"/>
    <n v="421118"/>
    <n v="-558.1"/>
    <s v="Pago conta de telefone referente ao mes de 03/23"/>
    <s v="03/23"/>
  </r>
  <r>
    <s v="Março"/>
    <d v="2023-03-21T00:00:00"/>
    <s v="Tecnologia Da Informação"/>
    <s v="TELEFONES"/>
    <x v="33"/>
    <s v="Telefonia"/>
    <n v="421118"/>
    <n v="-2160.2600000000002"/>
    <s v="Pagto. ref. Serviços de Telefonia Móvel 03/23 (Fatura 114698145 G - Claro S.A.) "/>
    <s v="Serviços de Telefonia Móvel 03/23 (Fatura 114698145 G - Claro S.A.)"/>
  </r>
  <r>
    <s v="Abril"/>
    <d v="2023-04-21T00:00:00"/>
    <s v="Tecnologia Da Informação"/>
    <s v="TELEFONES"/>
    <x v="33"/>
    <s v="Telefonia"/>
    <n v="421118"/>
    <n v="-561.89"/>
    <s v="Pago conta de telefone referente ao mes de 04/23"/>
    <s v="04/23"/>
  </r>
  <r>
    <s v="Abril"/>
    <d v="2023-04-21T00:00:00"/>
    <s v="Tecnologia Da Informação"/>
    <s v="TELEFONES"/>
    <x v="33"/>
    <s v="Telefonia"/>
    <n v="421118"/>
    <n v="-2159.23"/>
    <s v="Pagto. ref. Serviços de Telefonia Móvel 04/23 (Fatura 114698145 G - Claro S.A.) "/>
    <s v="Serviços de Telefonia Móvel 04/23 (Fatura 114698145 G - Claro S.A.)"/>
  </r>
  <r>
    <s v="Maio"/>
    <d v="2023-05-21T00:00:00"/>
    <s v="Tecnologia Da Informação"/>
    <s v="TELEFONES"/>
    <x v="33"/>
    <s v="Telefonia"/>
    <n v="421118"/>
    <n v="-2159.58"/>
    <s v="Pagto. ref. Serviços de Telefonia Móvel 05/23 (Fatura 114698145 G - Claro S.A.) "/>
    <s v="Serviços de Telefonia Móvel 05/23 (Fatura 114698145 G - Claro S.A.)"/>
  </r>
  <r>
    <s v="Maio"/>
    <d v="2023-05-22T00:00:00"/>
    <s v="Tecnologia Da Informação"/>
    <s v="TELEFONES"/>
    <x v="33"/>
    <s v="Telefonia"/>
    <n v="421118"/>
    <n v="-555.12"/>
    <s v="Pago conta de telefone referente ao mes de 05/23"/>
    <s v="05/23"/>
  </r>
  <r>
    <s v="Junho"/>
    <d v="2023-06-21T00:00:00"/>
    <s v="Tecnologia Da Informação"/>
    <s v="TELEFONES"/>
    <x v="33"/>
    <s v="Telefonia"/>
    <n v="421118"/>
    <n v="-2159.62"/>
    <s v="Pagto. ref. Serviços de Telefonia Móvel 06/23 (Fatura 114698145 G - Claro S.A.) "/>
    <s v="Serviços de Telefonia Móvel 06/23 (Fatura 114698145 G - Claro S.A.)"/>
  </r>
  <r>
    <s v="Junho"/>
    <d v="2023-06-22T00:00:00"/>
    <s v="Tecnologia Da Informação"/>
    <s v="TELEFONES"/>
    <x v="33"/>
    <s v="Telefonia"/>
    <n v="421118"/>
    <n v="-561.77"/>
    <s v="Pago conta de telefone referente ao mes de 06/23"/>
    <s v="06/23"/>
  </r>
  <r>
    <s v="Julho"/>
    <d v="2023-07-21T00:00:00"/>
    <s v="Tecnologia Da Informação"/>
    <s v="TELEFONES"/>
    <x v="33"/>
    <s v="Telefonia"/>
    <n v="421118"/>
    <n v="-558.15"/>
    <s v="Pago conta de telefone referente ao mes de 07/23"/>
    <s v="07/23"/>
  </r>
  <r>
    <s v="Julho"/>
    <d v="2023-07-21T00:00:00"/>
    <s v="Tecnologia Da Informação"/>
    <s v="TELEFONES"/>
    <x v="33"/>
    <s v="Telefonia"/>
    <n v="421118"/>
    <n v="-2164.62"/>
    <s v="Pagto. ref. Serviços de Telefonia Móvel 07/23 (Fatura 114698145 G - Claro S.A.) "/>
    <s v="Serviços de Telefonia Móvel 07/23 (Fatura 114698145 G - Claro S.A.)"/>
  </r>
  <r>
    <s v="Agosto"/>
    <d v="2023-08-22T00:00:00"/>
    <s v="Tecnologia Da Informação"/>
    <s v="TELEFONES"/>
    <x v="33"/>
    <s v="Telefonia"/>
    <n v="421118"/>
    <n v="-585.99"/>
    <s v="Pago conta de telefone referente ao mes de 08/23"/>
    <d v="2023-08-01T00:00:00"/>
  </r>
  <r>
    <s v="Setembro"/>
    <d v="2023-09-13T00:00:00"/>
    <s v="Tecnologia Da Informação"/>
    <s v="TELEFONES"/>
    <x v="33"/>
    <s v="Telefonia"/>
    <s v="421118"/>
    <n v="-2266.25"/>
    <s v="Pago conta de telefone referente ao mes de 08/23"/>
    <s v="08/23"/>
  </r>
  <r>
    <s v="Setembro"/>
    <d v="2023-09-21T00:00:00"/>
    <s v="Tecnologia Da Informação"/>
    <s v="TELEFONES"/>
    <x v="33"/>
    <s v="Telefonia"/>
    <s v="421118"/>
    <n v="-575.66999999999996"/>
    <s v="Pago conta de telefone referente ao mes de 09/23"/>
    <s v="09/23"/>
  </r>
  <r>
    <s v="Setembro"/>
    <d v="2023-09-21T00:00:00"/>
    <s v="Tecnologia Da Informação"/>
    <s v="TELEFONES"/>
    <x v="33"/>
    <s v="Telefonia"/>
    <s v="421118"/>
    <n v="-2201.5100000000002"/>
    <s v="Pago conta de telefone referente ao mes de 09/23"/>
    <s v="09/23"/>
  </r>
  <r>
    <s v="Outubro"/>
    <d v="2023-10-20T00:00:00"/>
    <s v="Tecnologia Da Informação"/>
    <s v="TELEFONES"/>
    <x v="33"/>
    <s v="Telefonia"/>
    <s v="421118"/>
    <n v="-558.87"/>
    <s v="Pago conta de telefone referente ao mes de 10/23"/>
    <s v="10/23"/>
  </r>
  <r>
    <s v="Outubro"/>
    <d v="2023-10-21T00:00:00"/>
    <s v="Tecnologia Da Informação"/>
    <s v="TELEFONES"/>
    <x v="33"/>
    <s v="Telefonia"/>
    <s v="421118"/>
    <n v="-2167.6999999999998"/>
    <s v="Pago conta de telefone referente ao mes de 10/23"/>
    <s v="10/23"/>
  </r>
  <r>
    <s v="Novembro"/>
    <d v="2023-11-23T00:00:00"/>
    <s v="Tecnologia Da Informação"/>
    <s v="TELEFONES"/>
    <x v="33"/>
    <s v="Telefonia"/>
    <s v="421118"/>
    <n v="-554.48"/>
    <s v="Pago conta de telefone referente ao mes de 11/23"/>
    <s v="11/23"/>
  </r>
  <r>
    <s v="Dezembro"/>
    <d v="2023-12-13T00:00:00"/>
    <s v="Tecnologia Da Informação"/>
    <s v="TELEFONES"/>
    <x v="33"/>
    <s v="Telefonia"/>
    <s v="421118"/>
    <n v="-2159.19"/>
    <s v="Pago conta de telefone referente ao mes de 11/23"/>
    <s v="11/23"/>
  </r>
  <r>
    <s v="Dezembro"/>
    <d v="2023-12-15T00:00:00"/>
    <s v="Tecnologia Da Informação"/>
    <s v="TELEFONES"/>
    <x v="33"/>
    <s v="Telefonia"/>
    <s v="421118"/>
    <n v="-0.01"/>
    <s v="Pagto. juros/multas s/ doc. N. 443935773 G-1/1 de Telefonica Brasil S/A "/>
    <s v="443935773 G-1/1_Telefonica Brasil S/A"/>
  </r>
  <r>
    <s v="Dezembro"/>
    <d v="2023-12-15T00:00:00"/>
    <s v="Tecnologia Da Informação"/>
    <s v="TELEFONES"/>
    <x v="33"/>
    <s v="Telefonia"/>
    <s v="421118"/>
    <n v="-0.02"/>
    <s v="Pagto. juros/multas s/ doc. N. 444322074 G-1/1 de Telefonica Brasil S/A "/>
    <s v="444322074 G-1/1_Telefonica Brasil S/A"/>
  </r>
  <r>
    <s v="Dezembro"/>
    <d v="2023-12-21T00:00:00"/>
    <s v="Tecnologia Da Informação"/>
    <s v="TELEFONES"/>
    <x v="33"/>
    <s v="Telefonia"/>
    <s v="421118"/>
    <n v="-563.98"/>
    <s v="Pago conta de telefone referente ao mes de 12/23"/>
    <s v="12/23"/>
  </r>
  <r>
    <s v="Dezembro"/>
    <d v="2023-12-21T00:00:00"/>
    <s v="Tecnologia Da Informação"/>
    <s v="TELEFONES"/>
    <x v="33"/>
    <s v="Telefonia"/>
    <s v="421118"/>
    <n v="-2161.15"/>
    <s v="Pago conta de telefone referente ao mes de 12/23"/>
    <s v="12/23"/>
  </r>
  <r>
    <s v="Janeiro"/>
    <d v="2023-01-11T00:00:00"/>
    <s v="Três Pontes"/>
    <s v="TELEFONES"/>
    <x v="33"/>
    <s v="Telefonia"/>
    <n v="421118"/>
    <n v="-44.15"/>
    <s v="Pago conta de telefone referente ao mes de 01/23"/>
    <s v="01/23"/>
  </r>
  <r>
    <s v="Fevereiro"/>
    <d v="2023-02-07T00:00:00"/>
    <s v="Três Pontes"/>
    <s v="TELEFONES"/>
    <x v="33"/>
    <s v="Telefonia"/>
    <n v="421118"/>
    <n v="-59.45"/>
    <s v="Pago conta de telefone referente ao mes de 02/23"/>
    <s v="02/23"/>
  </r>
  <r>
    <s v="Março"/>
    <d v="2023-03-07T00:00:00"/>
    <s v="Três Pontes"/>
    <s v="TELEFONES"/>
    <x v="33"/>
    <s v="Telefonia"/>
    <n v="421118"/>
    <n v="-53.51"/>
    <s v="Pago conta de telefone referente ao mes de 03/23"/>
    <s v="03/23"/>
  </r>
  <r>
    <s v="Abril"/>
    <d v="2023-04-05T00:00:00"/>
    <s v="Três Pontes"/>
    <s v="TELEFONES"/>
    <x v="33"/>
    <s v="Telefonia"/>
    <n v="421118"/>
    <n v="-59.45"/>
    <s v="Pago conta de telefone referente ao mes de 04/23"/>
    <s v="04/23"/>
  </r>
  <r>
    <s v="Maio"/>
    <d v="2023-05-07T00:00:00"/>
    <s v="Três Pontes"/>
    <s v="TELEFONES"/>
    <x v="33"/>
    <s v="Telefonia"/>
    <n v="421118"/>
    <n v="-59.45"/>
    <s v="Pago conta de telefone referente ao mes de 05/23"/>
    <s v="05/23"/>
  </r>
  <r>
    <s v="Junho"/>
    <d v="2023-06-06T00:00:00"/>
    <s v="Três Pontes"/>
    <s v="TELEFONES"/>
    <x v="33"/>
    <s v="Telefonia"/>
    <n v="421118"/>
    <n v="-59.45"/>
    <s v="Pago conta de telefone referente ao mes de 06/23"/>
    <s v="06/23"/>
  </r>
  <r>
    <s v="Julho"/>
    <d v="2023-07-06T00:00:00"/>
    <s v="Três Pontes"/>
    <s v="TELEFONES"/>
    <x v="33"/>
    <s v="Telefonia"/>
    <n v="421118"/>
    <n v="-57.47"/>
    <s v="Pago conta de telefone referente ao mes de 07/23"/>
    <s v="07/23"/>
  </r>
  <r>
    <s v="Agosto"/>
    <d v="2023-08-07T00:00:00"/>
    <s v="Três Pontes"/>
    <s v="TELEFONES"/>
    <x v="33"/>
    <s v="Telefonia"/>
    <n v="421118"/>
    <n v="-59.45"/>
    <s v="Pago conta de telefone referente ao mes de 08/23"/>
    <d v="2023-08-01T00:00:00"/>
  </r>
  <r>
    <s v="Setembro"/>
    <d v="2023-09-05T00:00:00"/>
    <s v="Três Pontes"/>
    <s v="TELEFONES"/>
    <x v="33"/>
    <s v="Telefonia"/>
    <s v="421118"/>
    <n v="-57.47"/>
    <s v="Pago conta de telefone referente ao mes de 09/23"/>
    <s v="09/23"/>
  </r>
  <r>
    <s v="Outubro"/>
    <d v="2023-10-06T00:00:00"/>
    <s v="Três Pontes"/>
    <s v="TELEFONES"/>
    <x v="33"/>
    <s v="Telefonia"/>
    <s v="421118"/>
    <n v="-59.45"/>
    <s v="Pago conta de telefone referente ao mes de 10/23"/>
    <s v="10/23"/>
  </r>
  <r>
    <s v="Novembro"/>
    <d v="2023-11-07T00:00:00"/>
    <s v="Três Pontes"/>
    <s v="TELEFONES"/>
    <x v="33"/>
    <s v="Telefonia"/>
    <s v="421118"/>
    <n v="-59.45"/>
    <s v="Pago conta de telefone referente ao mes de 11/23"/>
    <s v="11/23"/>
  </r>
  <r>
    <s v="Dezembro"/>
    <d v="2023-12-06T00:00:00"/>
    <s v="Três Pontes"/>
    <s v="TELEFONES"/>
    <x v="33"/>
    <s v="Telefonia"/>
    <s v="421118"/>
    <n v="-59.45"/>
    <s v="Pago conta de telefone referente ao mes de 12/23"/>
    <s v="12/23"/>
  </r>
  <r>
    <s v="Janeiro"/>
    <d v="2023-01-11T00:00:00"/>
    <s v="Vila Atlântica"/>
    <s v="TELEFONES"/>
    <x v="33"/>
    <s v="Telefonia"/>
    <n v="421118"/>
    <n v="-236.85"/>
    <s v="Pago conta de telefone referente ao mes de 01/23"/>
    <s v="01/23"/>
  </r>
  <r>
    <s v="Fevereiro"/>
    <d v="2023-02-07T00:00:00"/>
    <s v="Vila Atlântica"/>
    <s v="TELEFONES"/>
    <x v="33"/>
    <s v="Telefonia"/>
    <n v="421118"/>
    <n v="-324.79000000000002"/>
    <s v="Pago conta de telefone referente ao mes de 02/23"/>
    <s v="02/23"/>
  </r>
  <r>
    <s v="Março"/>
    <d v="2023-03-07T00:00:00"/>
    <s v="Vila Atlântica"/>
    <s v="TELEFONES"/>
    <x v="33"/>
    <s v="Telefonia"/>
    <n v="421118"/>
    <n v="-327.37"/>
    <s v="Pago conta de telefone referente ao mes de 03/23"/>
    <s v="03/23"/>
  </r>
  <r>
    <s v="Abril"/>
    <d v="2023-04-05T00:00:00"/>
    <s v="Vila Atlântica"/>
    <s v="TELEFONES"/>
    <x v="33"/>
    <s v="Telefonia"/>
    <n v="421118"/>
    <n v="-269.67"/>
    <s v="Pago conta de telefone referente ao mes de 04/23"/>
    <s v="04/23"/>
  </r>
  <r>
    <s v="Maio"/>
    <d v="2023-05-07T00:00:00"/>
    <s v="Vila Atlântica"/>
    <s v="TELEFONES"/>
    <x v="33"/>
    <s v="Telefonia"/>
    <n v="421118"/>
    <n v="-326.41000000000003"/>
    <s v="Pago conta de telefone referente ao mes de 05/23"/>
    <s v="05/23"/>
  </r>
  <r>
    <s v="Junho"/>
    <d v="2023-06-06T00:00:00"/>
    <s v="Vila Atlântica"/>
    <s v="TELEFONES"/>
    <x v="33"/>
    <s v="Telefonia"/>
    <n v="421118"/>
    <n v="-325.43"/>
    <s v="Pago conta de telefone referente ao mes de 06/23"/>
    <s v="06/23"/>
  </r>
  <r>
    <s v="Julho"/>
    <d v="2023-07-06T00:00:00"/>
    <s v="Vila Atlântica"/>
    <s v="TELEFONES"/>
    <x v="33"/>
    <s v="Telefonia"/>
    <n v="421118"/>
    <n v="-326.11"/>
    <s v="Pago conta de telefone referente ao mes de 07/23"/>
    <s v="07/23"/>
  </r>
  <r>
    <s v="Agosto"/>
    <d v="2023-08-07T00:00:00"/>
    <s v="Vila Atlântica"/>
    <s v="TELEFONES"/>
    <x v="33"/>
    <s v="Telefonia"/>
    <n v="421118"/>
    <n v="-324.14999999999998"/>
    <s v="Pago conta de telefone referente ao mes de 08/23"/>
    <d v="2023-08-01T00:00:00"/>
  </r>
  <r>
    <s v="Setembro"/>
    <d v="2023-09-05T00:00:00"/>
    <s v="Vila Atlântica"/>
    <s v="TELEFONES"/>
    <x v="33"/>
    <s v="Telefonia"/>
    <s v="421118"/>
    <n v="-323"/>
    <s v="Pago conta de telefone referente ao mes de 09/23"/>
    <s v="09/23"/>
  </r>
  <r>
    <s v="Outubro"/>
    <d v="2023-10-06T00:00:00"/>
    <s v="Vila Atlântica"/>
    <s v="TELEFONES"/>
    <x v="33"/>
    <s v="Telefonia"/>
    <s v="421118"/>
    <n v="-335.25"/>
    <s v="Pago conta de telefone referente ao mes de 10/23"/>
    <s v="10/23"/>
  </r>
  <r>
    <s v="Novembro"/>
    <d v="2023-11-07T00:00:00"/>
    <s v="Vila Atlântica"/>
    <s v="TELEFONES"/>
    <x v="33"/>
    <s v="Telefonia"/>
    <s v="421118"/>
    <n v="-332.99"/>
    <s v="Pago conta de telefone referente ao mes de 11/23"/>
    <s v="11/23"/>
  </r>
  <r>
    <s v="Dezembro"/>
    <d v="2023-12-06T00:00:00"/>
    <s v="Vila Atlântica"/>
    <s v="TELEFONES"/>
    <x v="33"/>
    <s v="Telefonia"/>
    <s v="421118"/>
    <n v="-340.02"/>
    <s v="Pago conta de telefone referente ao mes de 12/23"/>
    <s v="12/23"/>
  </r>
  <r>
    <s v="Janeiro"/>
    <d v="2023-01-11T00:00:00"/>
    <s v="Vila Curuça"/>
    <s v="TELEFONES"/>
    <x v="33"/>
    <s v="Telefonia"/>
    <n v="421118"/>
    <n v="-122.02"/>
    <s v="Pago conta de telefone referente ao mes de 01/23"/>
    <s v="01/23"/>
  </r>
  <r>
    <s v="Fevereiro"/>
    <d v="2023-02-07T00:00:00"/>
    <s v="Vila Curuça"/>
    <s v="TELEFONES"/>
    <x v="33"/>
    <s v="Telefonia"/>
    <n v="421118"/>
    <n v="-186.79"/>
    <s v="Pago conta de telefone referente ao mes de 02/23"/>
    <s v="02/23"/>
  </r>
  <r>
    <s v="Março"/>
    <d v="2023-03-07T00:00:00"/>
    <s v="Vila Curuça"/>
    <s v="TELEFONES"/>
    <x v="33"/>
    <s v="Telefonia"/>
    <n v="421118"/>
    <n v="-193.98"/>
    <s v="Pago conta de telefone referente ao mes de 03/23"/>
    <s v="03/23"/>
  </r>
  <r>
    <s v="Abril"/>
    <d v="2023-04-05T00:00:00"/>
    <s v="Vila Curuça"/>
    <s v="TELEFONES"/>
    <x v="33"/>
    <s v="Telefonia"/>
    <n v="421118"/>
    <n v="-189.37"/>
    <s v="Pago conta de telefone referente ao mes de 04/23"/>
    <s v="04/23"/>
  </r>
  <r>
    <s v="Maio"/>
    <d v="2023-05-07T00:00:00"/>
    <s v="Vila Curuça"/>
    <s v="TELEFONES"/>
    <x v="33"/>
    <s v="Telefonia"/>
    <n v="421118"/>
    <n v="-194.94"/>
    <s v="Pago conta de telefone referente ao mes de 05/23"/>
    <s v="05/23"/>
  </r>
  <r>
    <s v="Junho"/>
    <d v="2023-06-06T00:00:00"/>
    <s v="Vila Curuça"/>
    <s v="TELEFONES"/>
    <x v="33"/>
    <s v="Telefonia"/>
    <n v="421118"/>
    <n v="-190.95"/>
    <s v="Pago conta de telefone referente ao mes de 06/23"/>
    <s v="06/23"/>
  </r>
  <r>
    <s v="Julho"/>
    <d v="2023-07-06T00:00:00"/>
    <s v="Vila Curuça"/>
    <s v="TELEFONES"/>
    <x v="33"/>
    <s v="Telefonia"/>
    <n v="421118"/>
    <n v="-189.12"/>
    <s v="Pago conta de telefone referente ao mes de 07/23"/>
    <s v="07/23"/>
  </r>
  <r>
    <s v="Agosto"/>
    <d v="2023-08-07T00:00:00"/>
    <s v="Vila Curuça"/>
    <s v="TELEFONES"/>
    <x v="33"/>
    <s v="Telefonia"/>
    <n v="421118"/>
    <n v="-186.79"/>
    <s v="Pago conta de telefone referente ao mes de 08/23"/>
    <d v="2023-08-01T00:00:00"/>
  </r>
  <r>
    <s v="Setembro"/>
    <d v="2023-09-05T00:00:00"/>
    <s v="Vila Curuça"/>
    <s v="TELEFONES"/>
    <x v="33"/>
    <s v="Telefonia"/>
    <s v="421118"/>
    <n v="-186.79"/>
    <s v="Pago conta de telefone referente ao mes de 09/23"/>
    <s v="09/23"/>
  </r>
  <r>
    <s v="Outubro"/>
    <d v="2023-10-06T00:00:00"/>
    <s v="Vila Curuça"/>
    <s v="TELEFONES"/>
    <x v="33"/>
    <s v="Telefonia"/>
    <s v="421118"/>
    <n v="-192.62"/>
    <s v="Pago conta de telefone referente ao mes de 10/23"/>
    <s v="10/23"/>
  </r>
  <r>
    <s v="Novembro"/>
    <d v="2023-11-07T00:00:00"/>
    <s v="Vila Curuça"/>
    <s v="TELEFONES"/>
    <x v="33"/>
    <s v="Telefonia"/>
    <s v="421118"/>
    <n v="-206.83"/>
    <s v="Pago conta de telefone referente ao mes de 11/23"/>
    <s v="11/23"/>
  </r>
  <r>
    <s v="Dezembro"/>
    <d v="2023-12-06T00:00:00"/>
    <s v="Vila Curuça"/>
    <s v="TELEFONES"/>
    <x v="33"/>
    <s v="Telefonia"/>
    <s v="421118"/>
    <n v="-195.35"/>
    <s v="Pago conta de telefone referente ao mes de 12/23"/>
    <s v="12/23"/>
  </r>
  <r>
    <s v="Janeiro"/>
    <d v="2023-01-20T00:00:00"/>
    <s v="Vila do Sol"/>
    <s v="TELEFONES"/>
    <x v="33"/>
    <s v="Telefonia"/>
    <n v="421118"/>
    <n v="-41.13"/>
    <s v="Pago conta de telefone referente ao mes de 01/23"/>
    <s v="01/23"/>
  </r>
  <r>
    <s v="Fevereiro"/>
    <d v="2023-02-07T00:00:00"/>
    <s v="Vila do Sol"/>
    <s v="TELEFONES"/>
    <x v="33"/>
    <s v="Telefonia"/>
    <n v="421118"/>
    <n v="-59.45"/>
    <s v="Pago conta de telefone referente ao mes de 02/23"/>
    <s v="02/23"/>
  </r>
  <r>
    <s v="Março"/>
    <d v="2023-03-07T00:00:00"/>
    <s v="Vila do Sol"/>
    <s v="TELEFONES"/>
    <x v="33"/>
    <s v="Telefonia"/>
    <n v="421118"/>
    <n v="-59.45"/>
    <s v="Pago conta de telefone referente ao mes de 03/23"/>
    <s v="03/23"/>
  </r>
  <r>
    <s v="Abril"/>
    <d v="2023-04-05T00:00:00"/>
    <s v="Vila do Sol"/>
    <s v="TELEFONES"/>
    <x v="33"/>
    <s v="Telefonia"/>
    <n v="421118"/>
    <n v="-59.45"/>
    <s v="Pago conta de telefone referente ao mes de 04/23"/>
    <s v="04/23"/>
  </r>
  <r>
    <s v="Maio"/>
    <d v="2023-05-07T00:00:00"/>
    <s v="Vila do Sol"/>
    <s v="TELEFONES"/>
    <x v="33"/>
    <s v="Telefonia"/>
    <n v="421118"/>
    <n v="-55.49"/>
    <s v="Pago conta de telefone referente ao mes de 05/23"/>
    <s v="05/23"/>
  </r>
  <r>
    <s v="Junho"/>
    <d v="2023-06-06T00:00:00"/>
    <s v="Vila do Sol"/>
    <s v="TELEFONES"/>
    <x v="33"/>
    <s v="Telefonia"/>
    <n v="421118"/>
    <n v="-59.45"/>
    <s v="Pago conta de telefone referente ao mes de 06/23"/>
    <s v="06/23"/>
  </r>
  <r>
    <s v="Julho"/>
    <d v="2023-07-06T00:00:00"/>
    <s v="Vila do Sol"/>
    <s v="TELEFONES"/>
    <x v="33"/>
    <s v="Telefonia"/>
    <n v="421118"/>
    <n v="-57.47"/>
    <s v="Pago conta de telefone referente ao mes de 07/23"/>
    <s v="07/23"/>
  </r>
  <r>
    <s v="Agosto"/>
    <d v="2023-08-07T00:00:00"/>
    <s v="Vila do Sol"/>
    <s v="TELEFONES"/>
    <x v="33"/>
    <s v="Telefonia"/>
    <n v="421118"/>
    <n v="-57.47"/>
    <s v="Pago conta de telefone referente ao mes de 08/23"/>
    <d v="2023-08-01T00:00:00"/>
  </r>
  <r>
    <s v="Setembro"/>
    <d v="2023-09-05T00:00:00"/>
    <s v="Vila do Sol"/>
    <s v="TELEFONES"/>
    <x v="33"/>
    <s v="Telefonia"/>
    <s v="421118"/>
    <n v="-59.45"/>
    <s v="Pago conta de telefone referente ao mes de 09/23"/>
    <s v="09/23"/>
  </r>
  <r>
    <s v="Outubro"/>
    <d v="2023-10-06T00:00:00"/>
    <s v="Vila do Sol"/>
    <s v="TELEFONES"/>
    <x v="33"/>
    <s v="Telefonia"/>
    <s v="421118"/>
    <n v="-59.45"/>
    <s v="Pago conta de telefone referente ao mes de 10/23"/>
    <s v="10/23"/>
  </r>
  <r>
    <s v="Novembro"/>
    <d v="2023-11-07T00:00:00"/>
    <s v="Vila do Sol"/>
    <s v="TELEFONES"/>
    <x v="33"/>
    <s v="Telefonia"/>
    <s v="421118"/>
    <n v="-59.45"/>
    <s v="Pago conta de telefone referente ao mes de 11/23"/>
    <s v="11/23"/>
  </r>
  <r>
    <s v="Dezembro"/>
    <d v="2023-12-06T00:00:00"/>
    <s v="Vila do Sol"/>
    <s v="TELEFONES"/>
    <x v="33"/>
    <s v="Telefonia"/>
    <s v="421118"/>
    <n v="-55.49"/>
    <s v="Pago conta de telefone referente ao mes de 12/23"/>
    <s v="12/23"/>
  </r>
  <r>
    <s v="Junho"/>
    <d v="2023-06-30T00:00:00"/>
    <s v="Contabilidade"/>
    <s v="TRABALHO VOLUNTÁRIO"/>
    <x v="15"/>
    <s v=""/>
    <n v="53150"/>
    <n v="-8176.61"/>
    <s v="Ref Rateio Trabalho Voluntario -  Diretoria "/>
    <s v="Ref Rateio Trabalho Voluntario -  Diretoria"/>
  </r>
  <r>
    <s v="Junho"/>
    <d v="2023-06-30T00:00:00"/>
    <s v="Contabilidade"/>
    <s v="TRABALHO VOLUNTÁRIO"/>
    <x v="15"/>
    <s v=""/>
    <n v="53150"/>
    <n v="-328.69"/>
    <s v="Ref Rateio Trabalho Voluntario -  Conselheiros "/>
    <s v="Ref Rateio Trabalho Voluntario -  Conselheiros"/>
  </r>
  <r>
    <s v="Julho"/>
    <d v="2023-07-31T00:00:00"/>
    <s v="Contabilidade"/>
    <s v="TRABALHO VOLUNTÁRIO"/>
    <x v="15"/>
    <s v=""/>
    <n v="53150"/>
    <n v="-8176.61"/>
    <s v="Ref Rateio Trabalho Voluntario -  Diretoria "/>
    <s v="Ref Rateio Trabalho Voluntario -  Diretoria"/>
  </r>
  <r>
    <s v="Julho"/>
    <d v="2023-07-31T00:00:00"/>
    <s v="Contabilidade"/>
    <s v="TRABALHO VOLUNTÁRIO"/>
    <x v="15"/>
    <s v=""/>
    <n v="53150"/>
    <n v="-328.69"/>
    <s v="Ref Rateio Trabalho Voluntario -  Conselheiros "/>
    <s v="Ref Rateio Trabalho Voluntario -  Conselheiros"/>
  </r>
  <r>
    <s v="Agosto"/>
    <d v="2023-08-31T00:00:00"/>
    <s v="Contabilidade"/>
    <s v="TRABALHO VOLUNTÁRIO"/>
    <x v="15"/>
    <s v=""/>
    <n v="53150"/>
    <n v="-8176.61"/>
    <s v="Ref Rateio Trabalho Voluntario -  Diretoria "/>
    <s v="Ref Rateio Trabalho Voluntario -  Diretoria"/>
  </r>
  <r>
    <s v="Agosto"/>
    <d v="2023-08-31T00:00:00"/>
    <s v="Contabilidade"/>
    <s v="TRABALHO VOLUNTÁRIO"/>
    <x v="15"/>
    <s v=""/>
    <n v="53150"/>
    <n v="-328.69"/>
    <s v="Ref Rateio Trabalho Voluntario -  Conselheiros "/>
    <s v="Ref Rateio Trabalho Voluntario -  Conselheiros"/>
  </r>
  <r>
    <s v="Setembro"/>
    <d v="2023-09-30T00:00:00"/>
    <s v="Contabilidade"/>
    <s v="TRABALHO VOLUNTÁRIO"/>
    <x v="15"/>
    <s v=""/>
    <n v="53150"/>
    <n v="-8176.61"/>
    <s v="Ref Rateio Trabalho Voluntario -  Diretoria "/>
    <s v="Ref Rateio Trabalho Voluntario -  Diretoria"/>
  </r>
  <r>
    <s v="Setembro"/>
    <d v="2023-09-30T00:00:00"/>
    <s v="Contabilidade"/>
    <s v="TRABALHO VOLUNTÁRIO"/>
    <x v="15"/>
    <s v=""/>
    <n v="53150"/>
    <n v="-328.69"/>
    <s v="Ref Rateio Trabalho Voluntario -  Conselheiros "/>
    <s v="Ref Rateio Trabalho Voluntario -  Conselheiros"/>
  </r>
  <r>
    <s v="Outubro"/>
    <d v="2023-10-31T00:00:00"/>
    <s v="Contabilidade"/>
    <s v="TRABALHO VOLUNTÁRIO"/>
    <x v="15"/>
    <s v=""/>
    <n v="53150"/>
    <n v="-8176.61"/>
    <s v="Ref Rateio Trabalho Voluntario -  Diretoria "/>
    <s v="Ref Rateio Trabalho Voluntario -  Diretoria"/>
  </r>
  <r>
    <s v="Outubro"/>
    <d v="2023-10-31T00:00:00"/>
    <s v="Contabilidade"/>
    <s v="TRABALHO VOLUNTÁRIO"/>
    <x v="15"/>
    <s v=""/>
    <n v="53150"/>
    <n v="-328.69"/>
    <s v="Ref Rateio Trabalho Voluntario -  Conselheiros "/>
    <s v="Ref Rateio Trabalho Voluntario -  Conselheiros"/>
  </r>
  <r>
    <s v="Novembro"/>
    <d v="2023-11-30T00:00:00"/>
    <s v="Contabilidade"/>
    <s v="TRABALHO VOLUNTÁRIO"/>
    <x v="15"/>
    <s v=""/>
    <s v="53150"/>
    <n v="-8176.61"/>
    <s v="Ref Rateio Trabalho Voluntario -  Diretoria "/>
    <s v="Ref Rateio Trabalho Voluntario -  Diretoria"/>
  </r>
  <r>
    <s v="Novembro"/>
    <d v="2023-11-30T00:00:00"/>
    <s v="Contabilidade"/>
    <s v="TRABALHO VOLUNTÁRIO"/>
    <x v="15"/>
    <s v=""/>
    <s v="53150"/>
    <n v="-328.69"/>
    <s v="Ref Rateio Trabalho Voluntario -  Conselheiros "/>
    <s v="Ref Rateio Trabalho Voluntario -  Conselheiros"/>
  </r>
  <r>
    <s v="Dezembro"/>
    <d v="2023-12-31T00:00:00"/>
    <s v="Contabilidade"/>
    <s v="TRABALHO VOLUNTÁRIO"/>
    <x v="15"/>
    <m/>
    <s v="53150"/>
    <n v="-8176.61"/>
    <s v="Ref Rateio Trabalho Voluntario -  Diretoria "/>
    <s v="Ref Rateio Trabalho Voluntario -  Diretoria"/>
  </r>
  <r>
    <s v="Dezembro"/>
    <d v="2023-12-31T00:00:00"/>
    <s v="Contabilidade"/>
    <s v="TRABALHO VOLUNTÁRIO"/>
    <x v="15"/>
    <m/>
    <s v="53150"/>
    <n v="-328.69"/>
    <s v="Ref Rateio Trabalho Voluntario -  Conselheiros "/>
    <s v="Ref Rateio Trabalho Voluntario -  Conselheiros"/>
  </r>
  <r>
    <s v="Fevereiro"/>
    <d v="2023-02-28T00:00:00"/>
    <s v="Diretoria"/>
    <s v="TRABALHO VOLUNTÁRIO"/>
    <x v="15"/>
    <s v=""/>
    <n v="53150"/>
    <n v="-6868.97"/>
    <s v="Ref Rateio Trabalho Voluntario -  Diretoria "/>
    <s v="Ref Rateio Trabalho Voluntario -  Diretoria"/>
  </r>
  <r>
    <s v="Fevereiro"/>
    <d v="2023-02-28T00:00:00"/>
    <s v="Diretoria"/>
    <s v="TRABALHO VOLUNTÁRIO"/>
    <x v="15"/>
    <s v=""/>
    <n v="53150"/>
    <n v="-276.11"/>
    <s v="Ref Rateio Trabalho Voluntario -  Conselheiros "/>
    <s v="Ref Rateio Trabalho Voluntario -  Conselheiros"/>
  </r>
  <r>
    <s v="Março"/>
    <d v="2023-03-31T00:00:00"/>
    <s v="Diretoria"/>
    <s v="TRABALHO VOLUNTÁRIO"/>
    <x v="15"/>
    <s v=""/>
    <n v="53150"/>
    <n v="-6868.97"/>
    <s v="Ref Rateio Trabalho Voluntario -  Diretoria "/>
    <s v="Ref Rateio Trabalho Voluntario -  Diretoria"/>
  </r>
  <r>
    <s v="Março"/>
    <d v="2023-03-31T00:00:00"/>
    <s v="Diretoria"/>
    <s v="TRABALHO VOLUNTÁRIO"/>
    <x v="15"/>
    <s v=""/>
    <n v="53150"/>
    <n v="-276.11"/>
    <s v="Ref Rateio Trabalho Voluntario -  Conselheiros "/>
    <s v="Ref Rateio Trabalho Voluntario -  Conselheiros"/>
  </r>
  <r>
    <s v="Maio"/>
    <d v="2023-05-31T00:00:00"/>
    <s v="Diretoria"/>
    <s v="TRABALHO VOLUNTÁRIO"/>
    <x v="15"/>
    <s v=""/>
    <n v="53150"/>
    <n v="-328.69"/>
    <s v="Ref Rateio Trabalho Voluntario -  Conselheiros "/>
    <s v="Ref Rateio Trabalho Voluntario -  Conselheiros"/>
  </r>
  <r>
    <s v="Janeiro"/>
    <d v="2023-01-31T00:00:00"/>
    <s v="Financeiro"/>
    <s v="TRABALHO VOLUNTÁRIO"/>
    <x v="15"/>
    <s v=""/>
    <n v="53150"/>
    <n v="-6868.97"/>
    <s v="Ref Rateio Trabalho Voluntario -  Diretoria "/>
    <s v="Ref Rateio Trabalho Voluntario -  Diretoria"/>
  </r>
  <r>
    <s v="Janeiro"/>
    <d v="2023-01-31T00:00:00"/>
    <s v="Financeiro"/>
    <s v="TRABALHO VOLUNTÁRIO"/>
    <x v="15"/>
    <s v=""/>
    <n v="53150"/>
    <n v="-276.11"/>
    <s v="Ref Rateio Trabalho Voluntario -  Conselheiros "/>
    <s v="Ref Rateio Trabalho Voluntario -  Conselheiros"/>
  </r>
  <r>
    <s v="Abril"/>
    <d v="2023-04-30T00:00:00"/>
    <s v="Financeiro"/>
    <s v="TRABALHO VOLUNTÁRIO"/>
    <x v="15"/>
    <s v=""/>
    <n v="53150"/>
    <n v="-6868.97"/>
    <s v="Ref Rateio Trabalho Voluntario -  Diretoria "/>
    <s v="Ref Rateio Trabalho Voluntario -  Diretoria"/>
  </r>
  <r>
    <s v="Abril"/>
    <d v="2023-04-30T00:00:00"/>
    <s v="Financeiro"/>
    <s v="TRABALHO VOLUNTÁRIO"/>
    <x v="15"/>
    <s v=""/>
    <n v="53150"/>
    <n v="-276.11"/>
    <s v="Ref Rateio Trabalho Voluntario -  Conselheiros "/>
    <s v="Ref Rateio Trabalho Voluntario -  Conselheiros"/>
  </r>
  <r>
    <s v="Maio"/>
    <d v="2023-05-31T00:00:00"/>
    <s v="Financeiro"/>
    <s v="TRABALHO VOLUNTÁRIO"/>
    <x v="15"/>
    <s v=""/>
    <n v="53150"/>
    <n v="-8176.61"/>
    <s v="Ref Rateio Trabalho Voluntario -  Diretoria "/>
    <s v="Ref Rateio Trabalho Voluntario -  Diretoria"/>
  </r>
  <r>
    <s v="Julho"/>
    <d v="2023-07-30T00:00:00"/>
    <s v="Capacitação"/>
    <s v="TRADUÇÃO"/>
    <x v="23"/>
    <s v="Treinamento de Funcionários (capacitações de colaboradores)"/>
    <n v="422537"/>
    <n v="-4195"/>
    <s v="Valor Ref. NF Nº 419 De LEVE LIBRAS SERVICOS DE TRADUCAO E INTERPRETACAO LTDA "/>
    <s v="419_LEVE LIBRAS SERVICOS DE TRADUCAO E INTERPRETACAO LTDA"/>
  </r>
  <r>
    <s v="Agosto"/>
    <d v="2023-08-16T00:00:00"/>
    <s v="GRUPOS INFANTIS/JUVENIS"/>
    <s v="TRADUÇÃO"/>
    <x v="3"/>
    <s v="Grupos Artístico-pedagógicos"/>
    <n v="422537"/>
    <n v="-300"/>
    <s v="Valor Ref. NF Nº 1760 De JULIA NUNES GOULART "/>
    <s v="1760_JULIA NUNES GOULART"/>
  </r>
  <r>
    <s v="Março"/>
    <d v="2023-03-21T00:00:00"/>
    <s v="INTERCAMBIO ENTRE POLOS"/>
    <s v="TRADUÇÃO"/>
    <x v="14"/>
    <s v="Intercâmbio com Projetos Nacionais e Internacionais"/>
    <n v="422537"/>
    <n v="-900"/>
    <s v="Valor Ref. NF Nº 13 De JANAINA ROCHA AVANZO 85461318568 "/>
    <s v="13_JANAINA ROCHA AVANZO 85461318568"/>
  </r>
  <r>
    <s v="Fevereiro"/>
    <d v="2023-02-23T00:00:00"/>
    <s v="BOLSA AUXILIO"/>
    <s v="TRANSPORTE ALUNOS"/>
    <x v="20"/>
    <s v="Bolsa-auxílio"/>
    <n v="436013"/>
    <n v="-36669.82"/>
    <s v="Pagto. ref.  Auxilio Transporte Fevereiro e Março 2023 (Boleto 13903002 - VB Serviços Comércio e Administração Ltda "/>
    <s v=" Auxilio Transporte Fevereiro e Março 2023 (Boleto 13903002 - VB Serviços Comércio e Administração Ltda"/>
  </r>
  <r>
    <s v="Fevereiro"/>
    <d v="2023-02-23T00:00:00"/>
    <s v="BOLSA AUXILIO"/>
    <s v="TRANSPORTE ALUNOS"/>
    <x v="20"/>
    <s v="Bolsa-auxílio"/>
    <n v="436013"/>
    <n v="-84.58"/>
    <s v="Pagto. ref. Recolh. IR S/Boleto 13903002 - VB Serviços Comércio e Administração Ltda) "/>
    <s v="Recolh. IR S/Boleto 13903002 - VB Serviços Comércio e Administração Ltda)"/>
  </r>
  <r>
    <s v="Abril"/>
    <d v="2023-04-11T00:00:00"/>
    <s v="BOLSA AUXILIO"/>
    <s v="TRANSPORTE ALUNOS"/>
    <x v="20"/>
    <s v="Bolsa-auxílio"/>
    <n v="436013"/>
    <n v="-23143.88"/>
    <s v="Pagto. ref.  Auxilio Transporte Abril  2023 (Boleto 14000799 - VB Serviços Comércio e Administração Ltda "/>
    <s v=" Auxilio Transporte Abril  2023 (Boleto 14000799 - VB Serviços Comércio e Administração Ltda"/>
  </r>
  <r>
    <s v="Abril"/>
    <d v="2023-04-11T00:00:00"/>
    <s v="BOLSA AUXILIO"/>
    <s v="TRANSPORTE ALUNOS"/>
    <x v="20"/>
    <s v="Bolsa-auxílio"/>
    <n v="436013"/>
    <n v="-82.4"/>
    <s v="Pagto. ref. Recolh. IR S/Boleto 14000799 - VB Serviços Comércio e Administração Ltda "/>
    <s v="Recolh. IR S/Boleto 14000799 - VB Serviços Comércio e Administração Ltda"/>
  </r>
  <r>
    <s v="Maio"/>
    <d v="2023-05-08T00:00:00"/>
    <s v="BOLSA AUXILIO"/>
    <s v="TRANSPORTE ALUNOS"/>
    <x v="20"/>
    <s v="Bolsa-auxílio"/>
    <n v="436013"/>
    <n v="-39198.21"/>
    <s v="Pagto. ref.  Auxilio Transporte Maio 2023 (Boleto 14068081  - VB Serviços Comércio e Administração Ltda "/>
    <s v=" Auxilio Transporte Maio 2023 (Boleto 14068081  - VB Serviços Comércio e Administração Ltda"/>
  </r>
  <r>
    <s v="Maio"/>
    <d v="2023-05-08T00:00:00"/>
    <s v="BOLSA AUXILIO"/>
    <s v="TRANSPORTE ALUNOS"/>
    <x v="20"/>
    <s v="Bolsa-auxílio"/>
    <n v="436013"/>
    <n v="-104.41"/>
    <s v="Pagto. ref. IRRF Auxilio Transporte Maio 2023 (Boleto 14068081  - VB Serviços Comércio e Administração Ltda "/>
    <s v="IRRF Auxilio Transporte Maio 2023 (Boleto 14068081  - VB Serviços Comércio e Administração Ltda"/>
  </r>
  <r>
    <s v="Maio"/>
    <d v="2023-05-15T00:00:00"/>
    <s v="BOLSA AUXILIO"/>
    <s v="TRANSPORTE ALUNOS"/>
    <x v="20"/>
    <s v="Bolsa-auxílio"/>
    <n v="436013"/>
    <n v="-48871.39"/>
    <s v="Pagto. ref.  Auxilio Transporte Junho/Julho 2023 (Boleto 14078869 - VB Serviços Comércio e Administração Ltda "/>
    <s v=" Auxilio Transporte Junho/Julho 2023 (Boleto 14078869 - VB Serviços Comércio e Administração Ltda"/>
  </r>
  <r>
    <s v="Maio"/>
    <d v="2023-05-15T00:00:00"/>
    <s v="BOLSA AUXILIO"/>
    <s v="TRANSPORTE ALUNOS"/>
    <x v="20"/>
    <s v="Bolsa-auxílio"/>
    <n v="436013"/>
    <n v="-107.35"/>
    <s v="Pagto. ref. IR S/ Auxilio Transporte Junho/Julho 2023 (Boleto 14078869 - VB Serviços Comércio e Administração Ltda "/>
    <s v="IR S/ Auxilio Transporte Junho/Julho 2023 (Boleto 14078869 - VB Serviços Comércio e Administração Ltda"/>
  </r>
  <r>
    <s v="Julho"/>
    <d v="2023-07-05T00:00:00"/>
    <s v="BOLSA AUXILIO"/>
    <s v="TRANSPORTE ALUNOS"/>
    <x v="20"/>
    <s v="Bolsa-auxílio"/>
    <n v="436013"/>
    <n v="-25152.14"/>
    <s v="Pagto. ref.  Auxilio Transporte Agosto 2023 (Boleto 14206743 - VB Serviços Comércio e Administração Ltda "/>
    <s v=" Auxilio Transporte Agosto 2023 (Boleto 14206743 - VB Serviços Comércio e Administração Ltda"/>
  </r>
  <r>
    <s v="Julho"/>
    <d v="2023-07-31T00:00:00"/>
    <s v="BOLSA AUXILIO"/>
    <s v="TRANSPORTE ALUNOS"/>
    <x v="20"/>
    <s v="Bolsa-auxílio"/>
    <n v="436013"/>
    <n v="-29589.62"/>
    <s v="Pagto. ref.  Auxilio Transporte Setembro 2023 (Boleto 14267214 - VB Serviços Comércio e Administração Ltda "/>
    <s v=" Auxilio Transporte Setembro 2023 (Boleto 14267214 - VB Serviços Comércio e Administração Ltda"/>
  </r>
  <r>
    <s v="Agosto"/>
    <d v="2023-08-01T00:00:00"/>
    <s v="BOLSA AUXILIO"/>
    <s v="TRANSPORTE ALUNOS"/>
    <x v="20"/>
    <s v="Bolsa-auxílio"/>
    <n v="436013"/>
    <n v="-45.62"/>
    <s v="Complemento de lançamento ref. Auxilio Transporte Setembro 2023 (Boleto 14267214 - VB Serviços Comércio e Administração Ltda "/>
    <s v="Complemento de lançamento ref. Auxilio Transporte Setembro 2023 (Boleto 14267214 - VB Serviços Comércio e Administração Ltda"/>
  </r>
  <r>
    <s v="Agosto"/>
    <d v="2023-08-01T00:00:00"/>
    <s v="BOLSA AUXILIO"/>
    <s v="TRANSPORTE ALUNOS"/>
    <x v="20"/>
    <s v="Bolsa-auxílio"/>
    <n v="436013"/>
    <n v="-42.42"/>
    <s v="Complemento de lançamento ref. Auxilio Transporte Agosto 2023 (Boleto 14206743 - VB Serviços Comércio e Administração Ltda "/>
    <s v="Complemento de lançamento ref. Auxilio Transporte Agosto 2023 (Boleto 14206743 - VB Serviços Comércio e Administração Ltda"/>
  </r>
  <r>
    <s v="Agosto"/>
    <d v="2023-08-21T00:00:00"/>
    <s v="BOLSA AUXILIO"/>
    <s v="TRANSPORTE ALUNOS"/>
    <x v="20"/>
    <s v="Bolsa-auxílio"/>
    <n v="436013"/>
    <n v="-8400.39"/>
    <s v="Pagto. ref.  Auxilio Transporte Bank Of America (Boleto 14305064 - VB Serviços Comércio e Administração Ltda "/>
    <s v=" Auxilio Transporte Bank Of America (Boleto 14305064 - VB Serviços Comércio e Administração Ltda"/>
  </r>
  <r>
    <s v="Setembro"/>
    <d v="2023-09-01T00:00:00"/>
    <s v="BOLSA AUXILIO"/>
    <s v="TRANSPORTE ALUNOS"/>
    <x v="20"/>
    <s v="Bolsa-auxílio"/>
    <s v="436013"/>
    <n v="-5419.19"/>
    <s v="Pagto. ref.  Auxilio Transporte Bank Of America (Boleto 14335843 - VB Serviços Comércio e Administração Ltda "/>
    <s v=" Auxilio Transporte Bank Of America (Boleto 14335843 - VB Serviços Comércio e Administração Ltda"/>
  </r>
  <r>
    <s v="Setembro"/>
    <d v="2023-09-04T00:00:00"/>
    <s v="BOLSA AUXILIO"/>
    <s v="TRANSPORTE ALUNOS"/>
    <x v="20"/>
    <s v="Bolsa-auxílio"/>
    <n v="436013"/>
    <n v="-24851.48"/>
    <s v="Pagto. ref. Transporte alunos  (Boleto 14339018 - VB Serviços Comércio e Administração Ltda "/>
    <s v="Transporte alunos  (Boleto 14339018 - VB Serviços Comércio e Administração Ltda"/>
  </r>
  <r>
    <s v="Setembro"/>
    <d v="2023-09-04T00:00:00"/>
    <s v="BOLSA AUXILIO"/>
    <s v="TRANSPORTE ALUNOS"/>
    <x v="20"/>
    <s v="Bolsa-auxílio"/>
    <n v="436013"/>
    <n v="-45.47"/>
    <s v="Pagto. ref. IR / Boleto 14339018 - VB Serviços Comércio e Administração Ltda "/>
    <s v="IR / Boleto 14339018 - VB Serviços Comércio e Administração Ltda"/>
  </r>
  <r>
    <s v="Setembro"/>
    <d v="2023-09-13T00:00:00"/>
    <s v="BOLSA AUXILIO"/>
    <s v="TRANSPORTE ALUNOS"/>
    <x v="20"/>
    <s v="Bolsa-auxílio"/>
    <n v="436013"/>
    <n v="-2444.48"/>
    <s v="Pagto. ref. Transporte alunos  (Boleto 10323017 - VB Serviços Comércio e Administração Ltda "/>
    <s v="Transporte alunos  (Boleto 10323017 - VB Serviços Comércio e Administração Ltda"/>
  </r>
  <r>
    <s v="Setembro"/>
    <d v="2023-09-28T00:00:00"/>
    <s v="BOLSA AUXILIO"/>
    <s v="TRANSPORTE ALUNOS"/>
    <x v="20"/>
    <s v="Bolsa-auxílio"/>
    <n v="436013"/>
    <n v="-28347.99"/>
    <s v="Pagto. ref. Transporte alunos  (Boleto 14396689 - VB Serviços Comércio e Administração Ltda "/>
    <s v="Transporte alunos  (Boleto 14396689 - VB Serviços Comércio e Administração Ltda"/>
  </r>
  <r>
    <s v="Outubro"/>
    <d v="2023-10-01T00:00:00"/>
    <s v="BOLSA AUXILIO"/>
    <s v="TRANSPORTE ALUNOS"/>
    <x v="20"/>
    <s v="Bolsa-auxílio"/>
    <n v="436013"/>
    <n v="-48.14"/>
    <s v="Pagto. ref. Transporte alunos  (Boleto 14396689 - VB Serviços Comércio e Administração Ltda "/>
    <s v="Transporte alunos  (Boleto 14396689 - VB Serviços Comércio e Administração Ltda"/>
  </r>
  <r>
    <s v="Outubro"/>
    <d v="2023-10-26T00:00:00"/>
    <s v="BOLSA AUXILIO"/>
    <s v="TRANSPORTE ALUNOS"/>
    <x v="20"/>
    <s v="Bolsa-auxílio"/>
    <n v="436013"/>
    <n v="-24158.85"/>
    <s v="Pagto. ref. Transporte alunos  (Boleto 14458559 - VB Serviços Comércio e Administração Ltda "/>
    <s v="Transporte alunos  (Boleto 14458559 - VB Serviços Comércio e Administração Ltda"/>
  </r>
  <r>
    <s v="Outubro"/>
    <d v="2023-10-26T00:00:00"/>
    <s v="BOLSA AUXILIO"/>
    <s v="TRANSPORTE ALUNOS"/>
    <x v="20"/>
    <s v="Bolsa-auxílio"/>
    <n v="436013"/>
    <n v="-45.23"/>
    <s v="Pagto. ref. IR S/ 14458559 - VB Serviços Comércio e Administração Ltda "/>
    <s v="IR S/ 14458559 - VB Serviços Comércio e Administração Ltda"/>
  </r>
  <r>
    <s v="Novembro"/>
    <d v="2023-11-10T00:00:00"/>
    <s v="BOLSA AUXILIO"/>
    <s v="TRANSPORTE ALUNOS"/>
    <x v="20"/>
    <s v="Bolsa-auxílio"/>
    <s v="436013"/>
    <n v="-2434.86"/>
    <s v="Pagto. ref. Transporte alunos 11 - 12/2023  (Boleto 14478679 - VB Serviços Comércio e Administração Ltda "/>
    <s v="Transporte alunos 11 - 12/2023  (Boleto 14478679 - VB Serviços Comércio e Administração Ltda"/>
  </r>
  <r>
    <s v="Março"/>
    <d v="2023-03-03T00:00:00"/>
    <s v="GRUPOS INFANTIS/JUVENIS"/>
    <s v="TRANSPORTE DE INSTRUMENTOS/MATERIAIS"/>
    <x v="3"/>
    <s v="Grupos Artístico-pedagógicos"/>
    <n v="421158"/>
    <n v="-700"/>
    <s v="Valor Ref. NF Nº 798 De DEL LOGISTIC TRANSPORTES LTDA "/>
    <s v="798_DEL LOGISTIC TRANSPORTES LTDA"/>
  </r>
  <r>
    <s v="Maio"/>
    <d v="2023-05-03T00:00:00"/>
    <s v="GRUPOS INFANTIS/JUVENIS"/>
    <s v="TRANSPORTE DE INSTRUMENTOS/MATERIAIS"/>
    <x v="3"/>
    <s v="Grupos Artístico-pedagógicos"/>
    <n v="421158"/>
    <n v="-1100"/>
    <s v="Valor Ref. NF Nº 883 De DEL LOGISTIC TRANSPORTES LTDA "/>
    <s v="883_DEL LOGISTIC TRANSPORTES LTDA"/>
  </r>
  <r>
    <s v="Maio"/>
    <d v="2023-05-23T00:00:00"/>
    <s v="GRUPOS INFANTIS/JUVENIS"/>
    <s v="TRANSPORTE DE INSTRUMENTOS/MATERIAIS"/>
    <x v="3"/>
    <s v="Grupos Artístico-pedagógicos"/>
    <n v="421158"/>
    <n v="-2400"/>
    <s v="Valor Ref. NF Nº 1376 De JOSE DO CARMO TRANSPORTE DE PIANOS "/>
    <s v="1376_JOSE DO CARMO TRANSPORTE DE PIANOS"/>
  </r>
  <r>
    <s v="Maio"/>
    <d v="2023-05-24T00:00:00"/>
    <s v="GRUPOS INFANTIS/JUVENIS"/>
    <s v="TRANSPORTE DE INSTRUMENTOS/MATERIAIS"/>
    <x v="3"/>
    <s v="Grupos Artístico-pedagógicos"/>
    <n v="421158"/>
    <n v="-3300"/>
    <s v="Valor Ref. NF Nº 1377 De JOSE DO CARMO TRANSPORTE DE PIANOS "/>
    <s v="1377_JOSE DO CARMO TRANSPORTE DE PIANOS"/>
  </r>
  <r>
    <s v="Maio"/>
    <d v="2023-05-29T00:00:00"/>
    <s v="GRUPOS INFANTIS/JUVENIS"/>
    <s v="TRANSPORTE DE INSTRUMENTOS/MATERIAIS"/>
    <x v="3"/>
    <s v="Grupos Artístico-pedagógicos"/>
    <n v="421158"/>
    <n v="-6600"/>
    <s v="Valor Ref. NF Nº 1378 De JOSE DO CARMO TRANSPORTE DE PIANOS "/>
    <s v="1378_JOSE DO CARMO TRANSPORTE DE PIANOS"/>
  </r>
  <r>
    <s v="Junho"/>
    <d v="2023-06-06T00:00:00"/>
    <s v="GRUPOS INFANTIS/JUVENIS"/>
    <s v="TRANSPORTE DE INSTRUMENTOS/MATERIAIS"/>
    <x v="3"/>
    <s v="Grupos Artístico-pedagógicos"/>
    <n v="421158"/>
    <n v="-6600"/>
    <s v="Valor Ref. NF Nº 1379 De JOSE DO CARMO TRANSPORTE DE PIANOS "/>
    <s v="1379_JOSE DO CARMO TRANSPORTE DE PIANOS"/>
  </r>
  <r>
    <s v="Junho"/>
    <d v="2023-06-06T00:00:00"/>
    <s v="GRUPOS INFANTIS/JUVENIS"/>
    <s v="TRANSPORTE DE INSTRUMENTOS/MATERIAIS"/>
    <x v="3"/>
    <s v="Grupos Artístico-pedagógicos"/>
    <n v="421158"/>
    <n v="-4400"/>
    <s v="Valor Ref. NF Nº 1381 De JOSE DO CARMO TRANSPORTE DE PIANOS "/>
    <s v="1381_JOSE DO CARMO TRANSPORTE DE PIANOS"/>
  </r>
  <r>
    <s v="Novembro"/>
    <d v="2023-11-23T00:00:00"/>
    <s v="GRUPOS INFANTIS/JUVENIS"/>
    <s v="TRANSPORTE DE INSTRUMENTOS/MATERIAIS"/>
    <x v="3"/>
    <s v="Grupos Artístico-pedagógicos"/>
    <s v="421158"/>
    <n v="-6343.44"/>
    <s v="Valor Ref. NF Nº 3077 De EXPRESSO CANTUARIA LTDA "/>
    <s v="3077_EXPRESSO CANTUARIA LTDA"/>
  </r>
  <r>
    <s v="Dezembro"/>
    <d v="2023-12-14T00:00:00"/>
    <s v="GRUPOS INFANTIS/JUVENIS"/>
    <s v="TRANSPORTE DE INSTRUMENTOS/MATERIAIS"/>
    <x v="3"/>
    <s v="Grupos Artístico-pedagógicos"/>
    <s v="421158"/>
    <n v="-2954.47"/>
    <s v="Valor Ref. NF Nº 3099 De EXPRESSO CANTUARIA LTDA "/>
    <s v="3099_EXPRESSO CANTUARIA LTDA"/>
  </r>
  <r>
    <s v="Dezembro"/>
    <d v="2023-12-18T00:00:00"/>
    <s v="GRUPOS INFANTIS/JUVENIS"/>
    <s v="TRANSPORTE DE INSTRUMENTOS/MATERIAIS"/>
    <x v="3"/>
    <s v="Grupos Artístico-pedagógicos"/>
    <s v="421158"/>
    <n v="-2746.98"/>
    <s v="Valor Ref. NF Nº 3281 De EXPRESSO CANTUARIA LTDA "/>
    <s v="3281_EXPRESSO CANTUARIA LTDA"/>
  </r>
  <r>
    <s v="Fevereiro"/>
    <d v="2023-02-16T00:00:00"/>
    <s v="Logística"/>
    <s v="TRANSPORTE DE INSTRUMENTOS/MATERIAIS"/>
    <x v="10"/>
    <s v="Despesas diversas (outsourcing, licenças e manutenção de softwares, plataformas digitais, afiliações, despesas administrativas, logística, etc.)"/>
    <n v="421158"/>
    <n v="-2259.19"/>
    <s v="Valor Ref. NF Nº 2918 De EXPRESSO CANTUARIA LTDA "/>
    <s v="2918_EXPRESSO CANTUARIA LTDA"/>
  </r>
  <r>
    <s v="Abril"/>
    <d v="2023-04-19T00:00:00"/>
    <s v="Logística"/>
    <s v="TRANSPORTE DE INSTRUMENTOS/MATERIAIS"/>
    <x v="10"/>
    <s v="Despesas diversas (outsourcing, licenças e manutenção de softwares, plataformas digitais, afiliações, despesas administrativas, logística, etc.)"/>
    <n v="421158"/>
    <n v="-11345.15"/>
    <s v="Valor Ref. NF Nº 2926 De EXPRESSO CANTUARIA LTDA "/>
    <s v="2926_EXPRESSO CANTUARIA LTDA"/>
  </r>
  <r>
    <s v="Junho"/>
    <d v="2023-06-15T00:00:00"/>
    <s v="Logística"/>
    <s v="TRANSPORTE DE INSTRUMENTOS/MATERIAIS"/>
    <x v="10"/>
    <s v="Despesas diversas (outsourcing, licenças e manutenção de softwares, plataformas digitais, afiliações, despesas administrativas, logística, etc.)"/>
    <n v="421158"/>
    <n v="-1280"/>
    <s v="Valor Ref. NF Nº 1752 De JUNINHO LOGISTICA DE TRANSPORTES LTDA "/>
    <s v="1752_JUNINHO LOGISTICA DE TRANSPORTES LTDA"/>
  </r>
  <r>
    <s v="Julho"/>
    <d v="2023-07-25T00:00:00"/>
    <s v="Logística"/>
    <s v="TRANSPORTE DE INSTRUMENTOS/MATERIAIS"/>
    <x v="10"/>
    <s v="Despesas diversas (outsourcing, licenças e manutenção de softwares, plataformas digitais, afiliações, despesas administrativas, logística, etc.)"/>
    <n v="421158"/>
    <n v="-1648.24"/>
    <s v="Valor Ref. NF Nº 2989 De EXPRESSO CANTUARIA LTDA "/>
    <s v="2989_EXPRESSO CANTUARIA LTDA"/>
  </r>
  <r>
    <s v="Julho"/>
    <d v="2023-07-27T00:00:00"/>
    <s v="Logística"/>
    <s v="TRANSPORTE DE INSTRUMENTOS/MATERIAIS"/>
    <x v="10"/>
    <s v="Despesas diversas (outsourcing, licenças e manutenção de softwares, plataformas digitais, afiliações, despesas administrativas, logística, etc.)"/>
    <n v="421158"/>
    <n v="-1240.5899999999999"/>
    <s v="Valor Ref. NF Nº 2990 De EXPRESSO CANTUARIA LTDA "/>
    <s v="2990_EXPRESSO CANTUARIA LTDA"/>
  </r>
  <r>
    <s v="Setembro"/>
    <d v="2023-09-25T00:00:00"/>
    <s v="Logística"/>
    <s v="TRANSPORTE DE INSTRUMENTOS/MATERIAIS"/>
    <x v="10"/>
    <s v="Despesas diversas (outsourcing, licenças e manutenção de softwares, plataformas digitais, afiliações, despesas administrativas, logística, etc.)"/>
    <n v="421158"/>
    <n v="-1200"/>
    <s v="Valor Ref. NF Nº 1407 De JOSE DO CARMO TRANSPORTE DE PIANOS "/>
    <s v="1407_JOSE DO CARMO TRANSPORTE DE PIANOS"/>
  </r>
  <r>
    <s v="Abril"/>
    <d v="2023-04-01T00:00:00"/>
    <s v="ATIVIDADES CULTURAIS"/>
    <s v="TRANSPORTE DE PESSOAS"/>
    <x v="21"/>
    <s v="Atividades Culturais"/>
    <n v="49265"/>
    <n v="-1200"/>
    <s v="Valor Ref. NF Nº 2528 De NUNES TRANSPORTES LTDA "/>
    <s v="2528_NUNES TRANSPORTES LTDA"/>
  </r>
  <r>
    <s v="Abril"/>
    <d v="2023-04-01T00:00:00"/>
    <s v="ATIVIDADES CULTURAIS"/>
    <s v="TRANSPORTE DE PESSOAS"/>
    <x v="21"/>
    <s v="Atividades Culturais"/>
    <n v="49265"/>
    <n v="-3000"/>
    <s v="Valor Ref. NF Nº 2529 De NUNES TRANSPORTES LTDA "/>
    <s v="2529_NUNES TRANSPORTES LTDA"/>
  </r>
  <r>
    <s v="Abril"/>
    <d v="2023-04-10T00:00:00"/>
    <s v="ATIVIDADES CULTURAIS"/>
    <s v="TRANSPORTE DE PESSOAS"/>
    <x v="21"/>
    <s v="Atividades Culturais"/>
    <n v="49265"/>
    <n v="-3150"/>
    <s v="Valor Ref. NF Nº 186 De GRP BRASIL LOCADORA DE VEICULOS LTDA "/>
    <s v="186_GRP BRASIL LOCADORA DE VEICULOS LTDA"/>
  </r>
  <r>
    <s v="Abril"/>
    <d v="2023-04-18T00:00:00"/>
    <s v="ATIVIDADES CULTURAIS"/>
    <s v="TRANSPORTE DE PESSOAS"/>
    <x v="21"/>
    <s v="Atividades Culturais"/>
    <n v="49265"/>
    <n v="-3120"/>
    <s v="Valor Ref. NF Nº 2543 De NUNES TRANSPORTES LTDA "/>
    <s v="2543_NUNES TRANSPORTES LTDA"/>
  </r>
  <r>
    <s v="Abril"/>
    <d v="2023-04-18T00:00:00"/>
    <s v="ATIVIDADES CULTURAIS"/>
    <s v="TRANSPORTE DE PESSOAS"/>
    <x v="21"/>
    <s v="Atividades Culturais"/>
    <n v="49265"/>
    <n v="-1500"/>
    <s v="Valor Ref. NF Nº 2544 De NUNES TRANSPORTES LTDA "/>
    <s v="2544_NUNES TRANSPORTES LTDA"/>
  </r>
  <r>
    <s v="Maio"/>
    <d v="2023-05-10T00:00:00"/>
    <s v="ATIVIDADES CULTURAIS"/>
    <s v="TRANSPORTE DE PESSOAS"/>
    <x v="21"/>
    <s v="Atividades Culturais"/>
    <n v="49265"/>
    <n v="-1560"/>
    <s v="Valor Ref. NF Nº 2559 De NUNES TRANSPORTES LTDA "/>
    <s v="2559_NUNES TRANSPORTES LTDA"/>
  </r>
  <r>
    <s v="Junho"/>
    <d v="2023-06-05T00:00:00"/>
    <s v="ATIVIDADES CULTURAIS"/>
    <s v="TRANSPORTE DE PESSOAS"/>
    <x v="21"/>
    <s v="Atividades Culturais"/>
    <n v="49265"/>
    <n v="-1500"/>
    <s v="Valor Ref. NF Nº 2582 De NUNES TRANSPORTES LTDA "/>
    <s v="2582_NUNES TRANSPORTES LTDA"/>
  </r>
  <r>
    <s v="Junho"/>
    <d v="2023-06-07T00:00:00"/>
    <s v="ATIVIDADES CULTURAIS"/>
    <s v="TRANSPORTE DE PESSOAS"/>
    <x v="21"/>
    <s v="Atividades Culturais"/>
    <n v="49265"/>
    <n v="-3180"/>
    <s v="Valor Ref. NF Nº 2583 De NUNES TRANSPORTES LTDA "/>
    <s v="2583_NUNES TRANSPORTES LTDA"/>
  </r>
  <r>
    <s v="Junho"/>
    <d v="2023-06-16T00:00:00"/>
    <s v="ATIVIDADES CULTURAIS"/>
    <s v="TRANSPORTE DE PESSOAS"/>
    <x v="21"/>
    <s v="Atividades Culturais"/>
    <n v="49265"/>
    <n v="-3180"/>
    <s v="Valor Ref. NF Nº 2584 De NUNES TRANSPORTES LTDA "/>
    <s v="2584_NUNES TRANSPORTES LTDA"/>
  </r>
  <r>
    <s v="Julho"/>
    <d v="2023-07-13T00:00:00"/>
    <s v="ATIVIDADES CULTURAIS"/>
    <s v="TRANSPORTE DE PESSOAS"/>
    <x v="21"/>
    <s v="Atividades Culturais"/>
    <n v="49265"/>
    <n v="-2700"/>
    <s v="Valor Ref. NF Nº 2595 De NUNES TRANSPORTES LTDA "/>
    <s v="2595_NUNES TRANSPORTES LTDA"/>
  </r>
  <r>
    <s v="Agosto"/>
    <d v="2023-08-25T00:00:00"/>
    <s v="ATIVIDADES CULTURAIS"/>
    <s v="TRANSPORTE DE PESSOAS"/>
    <x v="21"/>
    <s v="Atividades Culturais"/>
    <n v="49265"/>
    <n v="-1500"/>
    <s v="Valor Ref. NF Nº 2616 De NUNES TRANSPORTES LTDA "/>
    <s v="2616_NUNES TRANSPORTES LTDA"/>
  </r>
  <r>
    <s v="Agosto"/>
    <d v="2023-08-25T00:00:00"/>
    <s v="ATIVIDADES CULTURAIS"/>
    <s v="TRANSPORTE DE PESSOAS"/>
    <x v="21"/>
    <s v="Atividades Culturais"/>
    <n v="49265"/>
    <n v="-3000"/>
    <s v="Valor Ref. NF Nº 2617 De NUNES TRANSPORTES LTDA "/>
    <s v="2617_NUNES TRANSPORTES LTDA"/>
  </r>
  <r>
    <s v="Setembro"/>
    <d v="2023-09-01T00:00:00"/>
    <s v="ATIVIDADES CULTURAIS"/>
    <s v="TRANSPORTE DE PESSOAS"/>
    <x v="21"/>
    <s v="Atividades Culturais"/>
    <n v="49265"/>
    <n v="-3300"/>
    <s v="Valor Ref. NF Nº 2622 De NUNES TRANSPORTES LTDA "/>
    <s v="2622_NUNES TRANSPORTES LTDA"/>
  </r>
  <r>
    <s v="Setembro"/>
    <d v="2023-09-06T00:00:00"/>
    <s v="ATIVIDADES CULTURAIS"/>
    <s v="TRANSPORTE DE PESSOAS"/>
    <x v="21"/>
    <s v="Atividades Culturais"/>
    <n v="49265"/>
    <n v="-1500"/>
    <s v="Valor Ref. NF Nº 2628 De NUNES TRANSPORTES LTDA "/>
    <s v="2628_NUNES TRANSPORTES LTDA"/>
  </r>
  <r>
    <s v="Outubro"/>
    <d v="2023-10-02T00:00:00"/>
    <s v="ATIVIDADES CULTURAIS"/>
    <s v="TRANSPORTE DE PESSOAS"/>
    <x v="21"/>
    <s v="Atividades Culturais"/>
    <n v="49265"/>
    <n v="-3400"/>
    <s v="Valor Ref. NF Nº 3894 De EXPRESSO AMARELINHO LTDA "/>
    <s v="3894_EXPRESSO AMARELINHO LTDA"/>
  </r>
  <r>
    <s v="Outubro"/>
    <d v="2023-10-04T00:00:00"/>
    <s v="ATIVIDADES CULTURAIS"/>
    <s v="TRANSPORTE DE PESSOAS"/>
    <x v="21"/>
    <s v="Atividades Culturais"/>
    <n v="49265"/>
    <n v="-1500"/>
    <s v="Valor Ref. NF Nº 2653 De NUNES TRANSPORTES LTDA "/>
    <s v="2653_NUNES TRANSPORTES LTDA"/>
  </r>
  <r>
    <s v="Outubro"/>
    <d v="2023-10-19T00:00:00"/>
    <s v="ATIVIDADES CULTURAIS"/>
    <s v="TRANSPORTE DE PESSOAS"/>
    <x v="21"/>
    <s v="Atividades Culturais"/>
    <n v="49265"/>
    <n v="-1500"/>
    <s v="Valor Ref. NF Nº 2659 De NUNES TRANSPORTES LTDA "/>
    <s v="2659_NUNES TRANSPORTES LTDA"/>
  </r>
  <r>
    <s v="Outubro"/>
    <d v="2023-10-19T00:00:00"/>
    <s v="ATIVIDADES CULTURAIS"/>
    <s v="TRANSPORTE DE PESSOAS"/>
    <x v="21"/>
    <s v="Atividades Culturais"/>
    <n v="49265"/>
    <n v="-1900"/>
    <s v="Valor Ref. NF Nº 2661 De NUNES TRANSPORTES LTDA "/>
    <s v="2661_NUNES TRANSPORTES LTDA"/>
  </r>
  <r>
    <s v="Outubro"/>
    <d v="2023-10-30T00:00:00"/>
    <s v="ATIVIDADES CULTURAIS"/>
    <s v="TRANSPORTE DE PESSOAS"/>
    <x v="21"/>
    <s v="Atividades Culturais"/>
    <n v="49265"/>
    <n v="-1650"/>
    <s v="Valor Ref. NF Nº 3172 De Rental -Bus Locações e Eventos Ltda "/>
    <s v="3172_Rental -Bus Locações e Eventos Ltda"/>
  </r>
  <r>
    <s v="Novembro"/>
    <d v="2023-11-03T00:00:00"/>
    <s v="ATIVIDADES CULTURAIS"/>
    <s v="TRANSPORTE DE PESSOAS"/>
    <x v="21"/>
    <s v="Atividades Culturais"/>
    <s v="49265"/>
    <n v="-2100"/>
    <s v="Valor Ref. NF Nº 2679 De NUNES TRANSPORTES LTDA "/>
    <s v="2679_NUNES TRANSPORTES LTDA"/>
  </r>
  <r>
    <s v="Novembro"/>
    <d v="2023-11-03T00:00:00"/>
    <s v="ATIVIDADES CULTURAIS"/>
    <s v="TRANSPORTE DE PESSOAS"/>
    <x v="21"/>
    <s v="Atividades Culturais"/>
    <s v="49265"/>
    <n v="-3100"/>
    <s v="Valor Ref. NF Nº 2676 De NUNES TRANSPORTES LTDA "/>
    <s v="2676_NUNES TRANSPORTES LTDA"/>
  </r>
  <r>
    <s v="Novembro"/>
    <d v="2023-11-03T00:00:00"/>
    <s v="ATIVIDADES CULTURAIS"/>
    <s v="TRANSPORTE DE PESSOAS"/>
    <x v="21"/>
    <s v="Atividades Culturais"/>
    <s v="49265"/>
    <n v="-3000"/>
    <s v="Valor Ref. NF Nº 2678 De NUNES TRANSPORTES LTDA "/>
    <s v="2678_NUNES TRANSPORTES LTDA"/>
  </r>
  <r>
    <s v="Novembro"/>
    <d v="2023-11-06T00:00:00"/>
    <s v="ATIVIDADES CULTURAIS"/>
    <s v="TRANSPORTE DE PESSOAS"/>
    <x v="21"/>
    <s v="Atividades Culturais"/>
    <s v="49265"/>
    <n v="-1600"/>
    <s v="Valor Ref. NF Nº 25 De EXPRESSO AMARELINHO LTDA "/>
    <s v="25_EXPRESSO AMARELINHO LTDA"/>
  </r>
  <r>
    <s v="Novembro"/>
    <d v="2023-11-07T00:00:00"/>
    <s v="ATIVIDADES CULTURAIS"/>
    <s v="TRANSPORTE DE PESSOAS"/>
    <x v="21"/>
    <s v="Atividades Culturais"/>
    <s v="49265"/>
    <n v="-4700"/>
    <s v="Valor Ref. NF Nº 1984 De Transfers Express Locadora de Veículos Ltda - ME "/>
    <s v="1984_Transfers Express Locadora de Veículos Ltda - ME"/>
  </r>
  <r>
    <s v="Novembro"/>
    <d v="2023-11-08T00:00:00"/>
    <s v="ATIVIDADES CULTURAIS"/>
    <s v="TRANSPORTE DE PESSOAS"/>
    <x v="21"/>
    <s v="Atividades Culturais"/>
    <s v="49265"/>
    <n v="-2350"/>
    <s v="Valor Ref. NF Nº 1988 De Transfers Express Locadora de Veículos Ltda - ME "/>
    <s v="1988_Transfers Express Locadora de Veículos Ltda - ME"/>
  </r>
  <r>
    <s v="Novembro"/>
    <d v="2023-11-08T00:00:00"/>
    <s v="ATIVIDADES CULTURAIS"/>
    <s v="TRANSPORTE DE PESSOAS"/>
    <x v="21"/>
    <s v="Atividades Culturais"/>
    <s v="49265"/>
    <n v="-1500"/>
    <s v="Valor Ref. NF Nº 2682 De NUNES TRANSPORTES LTDA "/>
    <s v="2682_NUNES TRANSPORTES LTDA"/>
  </r>
  <r>
    <s v="Novembro"/>
    <d v="2023-11-14T00:00:00"/>
    <s v="ATIVIDADES CULTURAIS"/>
    <s v="TRANSPORTE DE PESSOAS"/>
    <x v="21"/>
    <s v="Atividades Culturais"/>
    <s v="49265"/>
    <n v="-3300"/>
    <s v="Valor Ref. NF Nº 242 De Transfers Express Locadora de Veículos Ltda - ME "/>
    <s v="242_Transfers Express Locadora de Veículos Ltda - ME"/>
  </r>
  <r>
    <s v="Novembro"/>
    <d v="2023-11-23T00:00:00"/>
    <s v="ATIVIDADES CULTURAIS"/>
    <s v="TRANSPORTE DE PESSOAS"/>
    <x v="21"/>
    <s v="Atividades Culturais"/>
    <s v="49265"/>
    <n v="-2100"/>
    <s v="Valor Ref. NF Nº 2706 De NUNES TRANSPORTES LTDA "/>
    <s v="2706_NUNES TRANSPORTES LTDA"/>
  </r>
  <r>
    <s v="Novembro"/>
    <d v="2023-11-29T00:00:00"/>
    <s v="ATIVIDADES CULTURAIS"/>
    <s v="TRANSPORTE DE PESSOAS"/>
    <x v="21"/>
    <s v="Atividades Culturais"/>
    <s v="49265"/>
    <n v="-2550"/>
    <s v="Valor Ref. NF Nº 25 De JOSE CARLOS RABAQUIM "/>
    <s v="25_JOSE CARLOS RABAQUIM"/>
  </r>
  <r>
    <s v="Dezembro"/>
    <d v="2023-12-04T00:00:00"/>
    <s v="ATIVIDADES CULTURAIS"/>
    <s v="TRANSPORTE DE PESSOAS"/>
    <x v="21"/>
    <s v="Atividades Culturais"/>
    <s v="49265"/>
    <n v="-3000"/>
    <s v="Valor Ref. NF Nº 2714 De NUNES TRANSPORTES LTDA "/>
    <s v="2714_NUNES TRANSPORTES LTDA"/>
  </r>
  <r>
    <s v="Dezembro"/>
    <d v="2023-12-04T00:00:00"/>
    <s v="ATIVIDADES CULTURAIS"/>
    <s v="TRANSPORTE DE PESSOAS"/>
    <x v="21"/>
    <s v="Atividades Culturais"/>
    <s v="49265"/>
    <n v="-2960"/>
    <s v="Valor Ref. NF Nº 2715 De NUNES TRANSPORTES LTDA "/>
    <s v="2715_NUNES TRANSPORTES LTDA"/>
  </r>
  <r>
    <s v="Dezembro"/>
    <d v="2023-12-04T00:00:00"/>
    <s v="ATIVIDADES CULTURAIS"/>
    <s v="TRANSPORTE DE PESSOAS"/>
    <x v="21"/>
    <s v="Atividades Culturais"/>
    <s v="49265"/>
    <n v="-1500"/>
    <s v="Valor Ref. NF Nº 2713 De NUNES TRANSPORTES LTDA "/>
    <s v="2713_NUNES TRANSPORTES LTDA"/>
  </r>
  <r>
    <s v="Dezembro"/>
    <d v="2023-12-05T00:00:00"/>
    <s v="ATIVIDADES CULTURAIS"/>
    <s v="TRANSPORTE DE PESSOAS"/>
    <x v="21"/>
    <s v="Atividades Culturais"/>
    <s v="49265"/>
    <n v="-2350"/>
    <s v="Valor Ref. NF Nº 1998 De Transfers Express Locadora de Veículos Ltda - ME "/>
    <s v="1998_Transfers Express Locadora de Veículos Ltda - ME"/>
  </r>
  <r>
    <s v="Dezembro"/>
    <d v="2023-12-05T00:00:00"/>
    <s v="ATIVIDADES CULTURAIS"/>
    <s v="TRANSPORTE DE PESSOAS"/>
    <x v="21"/>
    <s v="Atividades Culturais"/>
    <s v="49265"/>
    <n v="-2350"/>
    <s v="Valor Ref. NF Nº 2000 De Transfers Express Locadora de Veículos Ltda - ME "/>
    <s v="2000_Transfers Express Locadora de Veículos Ltda - ME"/>
  </r>
  <r>
    <s v="Dezembro"/>
    <d v="2023-12-05T00:00:00"/>
    <s v="ATIVIDADES CULTURAIS"/>
    <s v="TRANSPORTE DE PESSOAS"/>
    <x v="21"/>
    <s v="Atividades Culturais"/>
    <s v="49265"/>
    <n v="-2350"/>
    <s v="Valor Ref. NF Nº 1996 De Transfers Express Locadora de Veículos Ltda - ME "/>
    <s v="1996_Transfers Express Locadora de Veículos Ltda - ME"/>
  </r>
  <r>
    <s v="Dezembro"/>
    <d v="2023-12-05T00:00:00"/>
    <s v="ATIVIDADES CULTURAIS"/>
    <s v="TRANSPORTE DE PESSOAS"/>
    <x v="21"/>
    <s v="Atividades Culturais"/>
    <s v="49265"/>
    <n v="-2350"/>
    <s v="Valor Ref. NF Nº 1999 De Transfers Express Locadora de Veículos Ltda - ME "/>
    <s v="1999_Transfers Express Locadora de Veículos Ltda - ME"/>
  </r>
  <r>
    <s v="Dezembro"/>
    <d v="2023-12-05T00:00:00"/>
    <s v="ATIVIDADES CULTURAIS"/>
    <s v="TRANSPORTE DE PESSOAS"/>
    <x v="21"/>
    <s v="Atividades Culturais"/>
    <s v="49265"/>
    <n v="-2350"/>
    <s v="Valor Ref. NF Nº 1997 De Transfers Express Locadora de Veículos Ltda - ME "/>
    <s v="1997_Transfers Express Locadora de Veículos Ltda - ME"/>
  </r>
  <r>
    <s v="Abril"/>
    <d v="2023-04-18T00:00:00"/>
    <s v="GRUPOS INFANTIS/JUVENIS"/>
    <s v="TRANSPORTE DE PESSOAS"/>
    <x v="3"/>
    <s v="Grupos Artístico-pedagógicos"/>
    <n v="49265"/>
    <n v="-1500"/>
    <s v="Valor Ref. NF Nº 2545 De NUNES TRANSPORTES LTDA "/>
    <s v="2545_NUNES TRANSPORTES LTDA"/>
  </r>
  <r>
    <s v="Junho"/>
    <d v="2023-06-02T00:00:00"/>
    <s v="GRUPOS INFANTIS/JUVENIS"/>
    <s v="TRANSPORTE DE PESSOAS"/>
    <x v="3"/>
    <s v="Grupos Artístico-pedagógicos"/>
    <n v="49265"/>
    <n v="-1500"/>
    <s v="Valor Ref. NF Nº 2580 De NUNES TRANSPORTES LTDA "/>
    <s v="2580_NUNES TRANSPORTES LTDA"/>
  </r>
  <r>
    <s v="Setembro"/>
    <d v="2023-09-01T00:00:00"/>
    <s v="GRUPOS INFANTIS/JUVENIS"/>
    <s v="TRANSPORTE DE PESSOAS"/>
    <x v="3"/>
    <s v="Grupos Artístico-pedagógicos"/>
    <n v="49265"/>
    <n v="-1200"/>
    <s v="Valor Ref. NF Nº 2619 De NUNES TRANSPORTES LTDA "/>
    <s v="2619_NUNES TRANSPORTES LTDA"/>
  </r>
  <r>
    <s v="Outubro"/>
    <d v="2023-10-25T00:00:00"/>
    <s v="GRUPOS INFANTIS/JUVENIS"/>
    <s v="TRANSPORTE DE PESSOAS"/>
    <x v="3"/>
    <s v="Grupos Artístico-pedagógicos"/>
    <n v="49265"/>
    <n v="-8700"/>
    <s v="Valor Ref. NF Nº 1978 De Transfers Express Locadora de Veículos Ltda - ME "/>
    <s v="1978_Transfers Express Locadora de Veículos Ltda - ME"/>
  </r>
  <r>
    <s v="Dezembro"/>
    <d v="2023-12-05T00:00:00"/>
    <s v="GRUPOS INFANTIS/JUVENIS"/>
    <s v="TRANSPORTE DE PESSOAS"/>
    <x v="3"/>
    <s v="Grupos Artístico-pedagógicos"/>
    <s v="49265"/>
    <n v="-1500"/>
    <s v="Valor Ref. NF Nº 2723 De NUNES TRANSPORTES LTDA "/>
    <s v="2723_NUNES TRANSPORTES LTDA"/>
  </r>
  <r>
    <s v="Dezembro"/>
    <d v="2023-12-19T00:00:00"/>
    <s v="GRUPOS INFANTIS/JUVENIS"/>
    <s v="TRANSPORTE DE PESSOAS"/>
    <x v="3"/>
    <s v="Grupos Artístico-pedagógicos"/>
    <s v="49265"/>
    <n v="-1200"/>
    <s v="Valor Ref. NF Nº 246 De Transfers Express Locadora de Veículos Ltda - ME "/>
    <s v="246_Transfers Express Locadora de Veículos Ltda - ME"/>
  </r>
  <r>
    <s v="Dezembro"/>
    <d v="2023-12-20T00:00:00"/>
    <s v="GRUPOS INFANTIS/JUVENIS"/>
    <s v="TRANSPORTE DE PESSOAS"/>
    <x v="3"/>
    <s v="Grupos Artístico-pedagógicos"/>
    <s v="49265"/>
    <n v="-3300"/>
    <s v="Valor Ref. NF Nº 9 De 27.931.006 ROBSON RODRIGUES DA SILVA "/>
    <s v="9_27.931.006 ROBSON RODRIGUES DA SILVA"/>
  </r>
  <r>
    <s v="Setembro"/>
    <d v="2023-09-05T00:00:00"/>
    <s v="INTERCAMBIO ENTRE POLOS"/>
    <s v="TRANSPORTE DE PESSOAS"/>
    <x v="3"/>
    <s v="Grupos Artístico-pedagógicos"/>
    <n v="49265"/>
    <n v="-1500"/>
    <s v="Valor Ref. NF Nº 14 De EXPRESSO AMARELINHO LTDA "/>
    <s v="14_EXPRESSO AMARELINHO LTDA"/>
  </r>
  <r>
    <s v="Setembro"/>
    <d v="2023-09-05T00:00:00"/>
    <s v="INTERCAMBIO ENTRE POLOS"/>
    <s v="TRANSPORTE DE PESSOAS"/>
    <x v="3"/>
    <s v="Grupos Artístico-pedagógicos"/>
    <n v="49265"/>
    <n v="-1700"/>
    <s v="Valor Ref. NF Nº 15 De EXPRESSO AMARELINHO LTDA "/>
    <s v="15_EXPRESSO AMARELINHO LTDA"/>
  </r>
  <r>
    <s v="Outubro"/>
    <d v="2023-10-04T00:00:00"/>
    <s v="INTERCAMBIO ENTRE POLOS"/>
    <s v="TRANSPORTE DE PESSOAS"/>
    <x v="3"/>
    <s v="Grupos Artístico-pedagógicos"/>
    <n v="49265"/>
    <n v="-2350"/>
    <s v="Valor Ref. NF Nº 1973 De Transfers Express Locadora de Veículos Ltda - ME "/>
    <s v="1973_Transfers Express Locadora de Veículos Ltda - ME"/>
  </r>
  <r>
    <s v="Novembro"/>
    <d v="2023-11-13T00:00:00"/>
    <s v="INTERCAMBIO ENTRE POLOS"/>
    <s v="TRANSPORTE DE PESSOAS"/>
    <x v="3"/>
    <s v="Grupos Artístico-pedagógicos"/>
    <s v="49265"/>
    <n v="-600"/>
    <s v="Valor Ref. NF Nº 10 De ROSA HELENA GONCALVES FRANCISCO 03916657828 "/>
    <s v="10_ROSA HELENA GONCALVES FRANCISCO 03916657828"/>
  </r>
  <r>
    <s v="Outubro"/>
    <d v="2023-10-19T00:00:00"/>
    <s v="OFICINAS SOCIOEDUCATIVAS"/>
    <s v="TRANSPORTE DE PESSOAS"/>
    <x v="22"/>
    <s v="Oficinas Socioeducativas"/>
    <n v="49265"/>
    <n v="-1500"/>
    <s v="Valor Ref. NF Nº 2665 De NUNES TRANSPORTES LTDA "/>
    <s v="2665_NUNES TRANSPORTES LTDA"/>
  </r>
  <r>
    <s v="Outubro"/>
    <d v="2023-10-19T00:00:00"/>
    <s v="OFICINAS SOCIOEDUCATIVAS"/>
    <s v="TRANSPORTE DE PESSOAS"/>
    <x v="22"/>
    <s v="Oficinas Socioeducativas"/>
    <n v="49265"/>
    <n v="-1500"/>
    <s v="Valor Ref. NF Nº 2664 De NUNES TRANSPORTES LTDA "/>
    <s v="2664_NUNES TRANSPORTES LTDA"/>
  </r>
  <r>
    <s v="Outubro"/>
    <d v="2023-10-19T00:00:00"/>
    <s v="OFICINAS SOCIOEDUCATIVAS"/>
    <s v="TRANSPORTE DE PESSOAS"/>
    <x v="22"/>
    <s v="Oficinas Socioeducativas"/>
    <n v="49265"/>
    <n v="-1500"/>
    <s v="Valor Ref. NF Nº 2663 De NUNES TRANSPORTES LTDA "/>
    <s v="2663_NUNES TRANSPORTES LTDA"/>
  </r>
  <r>
    <s v="Outubro"/>
    <d v="2023-10-19T00:00:00"/>
    <s v="OFICINAS SOCIOEDUCATIVAS"/>
    <s v="TRANSPORTE DE PESSOAS"/>
    <x v="22"/>
    <s v="Oficinas Socioeducativas"/>
    <n v="49265"/>
    <n v="-1600"/>
    <s v="Valor Ref. NF Nº 2662 De NUNES TRANSPORTES LTDA "/>
    <s v="2662_NUNES TRANSPORTES LTDA"/>
  </r>
  <r>
    <s v="Outubro"/>
    <d v="2023-10-25T00:00:00"/>
    <s v="OFICINAS SOCIOEDUCATIVAS"/>
    <s v="TRANSPORTE DE PESSOAS"/>
    <x v="22"/>
    <s v="Oficinas Socioeducativas"/>
    <n v="49265"/>
    <n v="-5400"/>
    <s v="Valor Ref. NF Nº 237 De Transfers Express Locadora de Veículos Ltda - ME "/>
    <s v="237_Transfers Express Locadora de Veículos Ltda - ME"/>
  </r>
  <r>
    <s v="Outubro"/>
    <d v="2023-10-25T00:00:00"/>
    <s v="OFICINAS SOCIOEDUCATIVAS"/>
    <s v="TRANSPORTE DE PESSOAS"/>
    <x v="22"/>
    <s v="Oficinas Socioeducativas"/>
    <n v="49265"/>
    <n v="-2600"/>
    <s v="Valor Ref. NF Nº 235 De Transfers Express Locadora de Veículos Ltda - ME "/>
    <s v="235_Transfers Express Locadora de Veículos Ltda - ME"/>
  </r>
  <r>
    <s v="Outubro"/>
    <d v="2023-10-25T00:00:00"/>
    <s v="OFICINAS SOCIOEDUCATIVAS"/>
    <s v="TRANSPORTE DE PESSOAS"/>
    <x v="22"/>
    <s v="Oficinas Socioeducativas"/>
    <n v="49265"/>
    <n v="-2350"/>
    <s v="Valor Ref. NF Nº 1977 De Transfers Express Locadora de Veículos Ltda - ME "/>
    <s v="1977_Transfers Express Locadora de Veículos Ltda - ME"/>
  </r>
  <r>
    <s v="Novembro"/>
    <d v="2023-11-03T00:00:00"/>
    <s v="OFICINAS SOCIOEDUCATIVAS"/>
    <s v="TRANSPORTE DE PESSOAS"/>
    <x v="22"/>
    <s v="Oficinas Socioeducativas"/>
    <s v="49265"/>
    <n v="-3060"/>
    <s v="Valor Ref. NF Nº 2677 De NUNES TRANSPORTES LTDA "/>
    <s v="2677_NUNES TRANSPORTES LTDA"/>
  </r>
  <r>
    <s v="Novembro"/>
    <d v="2023-11-07T00:00:00"/>
    <s v="OFICINAS SOCIOEDUCATIVAS"/>
    <s v="TRANSPORTE DE PESSOAS"/>
    <x v="22"/>
    <s v="Oficinas Socioeducativas"/>
    <s v="49265"/>
    <n v="-6000"/>
    <s v="Valor Ref. NF Nº 1985 De Transfers Express Locadora de Veículos Ltda - ME "/>
    <s v="1985_Transfers Express Locadora de Veículos Ltda - ME"/>
  </r>
  <r>
    <s v="Novembro"/>
    <d v="2023-11-07T00:00:00"/>
    <s v="OFICINAS SOCIOEDUCATIVAS"/>
    <s v="TRANSPORTE DE PESSOAS"/>
    <x v="22"/>
    <s v="Oficinas Socioeducativas"/>
    <s v="49265"/>
    <n v="-6000"/>
    <s v="Valor Ref. NF Nº 1986 De Transfers Express Locadora de Veículos Ltda - ME "/>
    <s v="1986_Transfers Express Locadora de Veículos Ltda - ME"/>
  </r>
  <r>
    <s v="Novembro"/>
    <d v="2023-11-08T00:00:00"/>
    <s v="OFICINAS SOCIOEDUCATIVAS"/>
    <s v="TRANSPORTE DE PESSOAS"/>
    <x v="22"/>
    <s v="Oficinas Socioeducativas"/>
    <s v="49265"/>
    <n v="-5000"/>
    <s v="Valor Ref. NF Nº 1990 De Transfers Express Locadora de Veículos Ltda - ME "/>
    <s v="1990_Transfers Express Locadora de Veículos Ltda - ME"/>
  </r>
  <r>
    <s v="Novembro"/>
    <d v="2023-11-08T00:00:00"/>
    <s v="OFICINAS SOCIOEDUCATIVAS"/>
    <s v="TRANSPORTE DE PESSOAS"/>
    <x v="22"/>
    <s v="Oficinas Socioeducativas"/>
    <s v="49265"/>
    <n v="-4200"/>
    <s v="Valor Ref. NF Nº 1987 De Transfers Express Locadora de Veículos Ltda - ME "/>
    <s v="1987_Transfers Express Locadora de Veículos Ltda - ME"/>
  </r>
  <r>
    <s v="Novembro"/>
    <d v="2023-11-08T00:00:00"/>
    <s v="OFICINAS SOCIOEDUCATIVAS"/>
    <s v="TRANSPORTE DE PESSOAS"/>
    <x v="22"/>
    <s v="Oficinas Socioeducativas"/>
    <s v="49265"/>
    <n v="-1200"/>
    <s v="Valor Ref. NF Nº 1989 De Transfers Express Locadora de Veículos Ltda - ME "/>
    <s v="1989_Transfers Express Locadora de Veículos Ltda - ME"/>
  </r>
  <r>
    <s v="Novembro"/>
    <d v="2023-11-08T00:00:00"/>
    <s v="OFICINAS SOCIOEDUCATIVAS"/>
    <s v="TRANSPORTE DE PESSOAS"/>
    <x v="22"/>
    <s v="Oficinas Socioeducativas"/>
    <s v="49265"/>
    <n v="-1360"/>
    <s v="Valor Ref. NF Nº 2684 De NUNES TRANSPORTES LTDA "/>
    <s v="2684_NUNES TRANSPORTES LTDA"/>
  </r>
  <r>
    <s v="Novembro"/>
    <d v="2023-11-08T00:00:00"/>
    <s v="OFICINAS SOCIOEDUCATIVAS"/>
    <s v="TRANSPORTE DE PESSOAS"/>
    <x v="22"/>
    <s v="Oficinas Socioeducativas"/>
    <s v="49265"/>
    <n v="-1600"/>
    <s v="Valor Ref. NF Nº 2683 De NUNES TRANSPORTES LTDA "/>
    <s v="2683_NUNES TRANSPORTES LTDA"/>
  </r>
  <r>
    <s v="Novembro"/>
    <d v="2023-11-09T00:00:00"/>
    <s v="OFICINAS SOCIOEDUCATIVAS"/>
    <s v="TRANSPORTE DE PESSOAS"/>
    <x v="22"/>
    <s v="Oficinas Socioeducativas"/>
    <s v="49265"/>
    <n v="-2300"/>
    <s v="Valor Ref. NF Nº 14042 De A.S Transporte Ltda "/>
    <s v="14042_A.S Transporte Ltda"/>
  </r>
  <r>
    <s v="Fevereiro"/>
    <d v="2023-02-02T00:00:00"/>
    <s v="Capacitação"/>
    <s v="TREINAMENTO DE PESSOAL"/>
    <x v="23"/>
    <s v="Treinamento de Funcionários (capacitações de colaboradores)"/>
    <n v="422536"/>
    <n v="-800"/>
    <s v="Valor Ref. NF Nº 111 De THIAGO VASCONCELOS ABDALLA 31054829896 "/>
    <s v="111_THIAGO VASCONCELOS ABDALLA 31054829896"/>
  </r>
  <r>
    <s v="Fevereiro"/>
    <d v="2023-02-03T00:00:00"/>
    <s v="Capacitação"/>
    <s v="TREINAMENTO DE PESSOAL"/>
    <x v="23"/>
    <s v="Treinamento de Funcionários (capacitações de colaboradores)"/>
    <n v="422536"/>
    <n v="-400"/>
    <s v="Valor Ref. NF Nº 184 De ALESSANDRA LEMOS DESIGANT 13530678821 "/>
    <s v="184_ALESSANDRA LEMOS DESIGANT 13530678821"/>
  </r>
  <r>
    <s v="Fevereiro"/>
    <d v="2023-02-03T00:00:00"/>
    <s v="Capacitação"/>
    <s v="TREINAMENTO DE PESSOAL"/>
    <x v="23"/>
    <s v="Treinamento de Funcionários (capacitações de colaboradores)"/>
    <n v="422536"/>
    <n v="-800"/>
    <s v="Valor Ref. NF Nº 183 De ALESSANDRA LEMOS DESIGANT 13530678821 "/>
    <s v="183_ALESSANDRA LEMOS DESIGANT 13530678821"/>
  </r>
  <r>
    <s v="Fevereiro"/>
    <d v="2023-02-08T00:00:00"/>
    <s v="Capacitação"/>
    <s v="TREINAMENTO DE PESSOAL"/>
    <x v="23"/>
    <s v="Treinamento de Funcionários (capacitações de colaboradores)"/>
    <n v="422536"/>
    <n v="-600"/>
    <s v="Valor Ref. NF Nº 67 De Enrique Valarelli Menezes 33505140813 "/>
    <s v="67_Enrique Valarelli Menezes 33505140813"/>
  </r>
  <r>
    <s v="Fevereiro"/>
    <d v="2023-02-15T00:00:00"/>
    <s v="Capacitação"/>
    <s v="TREINAMENTO DE PESSOAL"/>
    <x v="23"/>
    <s v="Treinamento de Funcionários (capacitações de colaboradores)"/>
    <n v="422536"/>
    <n v="-1200"/>
    <s v="Valor Ref. NF Nº 12 De JOANA MARIZ DE SOUSA 17084386882 "/>
    <s v="12_JOANA MARIZ DE SOUSA 17084386882"/>
  </r>
  <r>
    <s v="Março"/>
    <d v="2023-03-01T00:00:00"/>
    <s v="Capacitação"/>
    <s v="TREINAMENTO DE PESSOAL"/>
    <x v="23"/>
    <s v="Treinamento de Funcionários (capacitações de colaboradores)"/>
    <n v="422536"/>
    <n v="-3000"/>
    <s v="Valor Ref. NF Nº 388 De ACTVEDA CONSULTORIA, ENSINO E DESENVOLVIMENTO SOCIAL LTDA "/>
    <s v="388_ACTVEDA CONSULTORIA, ENSINO E DESENVOLVIMENTO SOCIAL LTDA"/>
  </r>
  <r>
    <s v="Março"/>
    <d v="2023-03-01T00:00:00"/>
    <s v="Capacitação"/>
    <s v="TREINAMENTO DE PESSOAL"/>
    <x v="23"/>
    <s v="Treinamento de Funcionários (capacitações de colaboradores)"/>
    <n v="422536"/>
    <n v="-2400"/>
    <s v="Valor Ref. NF Nº 142 De ANDREA PAULA PICHERZKY 08432642843 "/>
    <s v="142_ANDREA PAULA PICHERZKY 08432642843"/>
  </r>
  <r>
    <s v="Março"/>
    <d v="2023-03-02T00:00:00"/>
    <s v="Capacitação"/>
    <s v="TREINAMENTO DE PESSOAL"/>
    <x v="23"/>
    <s v="Treinamento de Funcionários (capacitações de colaboradores)"/>
    <n v="422536"/>
    <n v="-1200"/>
    <s v="Valor Ref. NF Nº 149 De Cinthia Campos Sell "/>
    <s v="149_Cinthia Campos Sell"/>
  </r>
  <r>
    <s v="Março"/>
    <d v="2023-03-02T00:00:00"/>
    <s v="Capacitação"/>
    <s v="TREINAMENTO DE PESSOAL"/>
    <x v="23"/>
    <s v="Treinamento de Funcionários (capacitações de colaboradores)"/>
    <n v="422536"/>
    <n v="-3200"/>
    <s v="Valor Ref. NF Nº 501 De PALMA EVENTOS E PRODUCOES CULTURAIS LTDA "/>
    <s v="501_PALMA EVENTOS E PRODUCOES CULTURAIS LTDA"/>
  </r>
  <r>
    <s v="Março"/>
    <d v="2023-03-02T00:00:00"/>
    <s v="Capacitação"/>
    <s v="TREINAMENTO DE PESSOAL"/>
    <x v="23"/>
    <s v="Treinamento de Funcionários (capacitações de colaboradores)"/>
    <n v="422536"/>
    <n v="-3000"/>
    <s v="Valor Ref. NF Nº 303 De ABAPORU ASSESSORIA EM EDUCACAO EIRELI "/>
    <s v="303_ABAPORU ASSESSORIA EM EDUCACAO EIRELI"/>
  </r>
  <r>
    <s v="Março"/>
    <d v="2023-03-03T00:00:00"/>
    <s v="Capacitação"/>
    <s v="TREINAMENTO DE PESSOAL"/>
    <x v="23"/>
    <s v="Treinamento de Funcionários (capacitações de colaboradores)"/>
    <n v="422536"/>
    <n v="-800"/>
    <s v="Valor Ref. NF Nº 131 De Diogo Amorin Silva 34650360854 "/>
    <s v="131_Diogo Amorin Silva 34650360854"/>
  </r>
  <r>
    <s v="Março"/>
    <d v="2023-03-09T00:00:00"/>
    <s v="Capacitação"/>
    <s v="TREINAMENTO DE PESSOAL"/>
    <x v="23"/>
    <s v="Treinamento de Funcionários (capacitações de colaboradores)"/>
    <n v="422536"/>
    <n v="-3000"/>
    <s v="Valor Ref. NF Nº 234 De OORT TECNOLOGIA LTDA "/>
    <s v="234_OORT TECNOLOGIA LTDA"/>
  </r>
  <r>
    <s v="Março"/>
    <d v="2023-03-09T00:00:00"/>
    <s v="Capacitação"/>
    <s v="TREINAMENTO DE PESSOAL"/>
    <x v="23"/>
    <s v="Treinamento de Funcionários (capacitações de colaboradores)"/>
    <n v="422536"/>
    <n v="-1200"/>
    <s v="Valor Ref. NF Nº 60 De SINTIA HELENA PICCIN FERMINO LTDA "/>
    <s v="60_SINTIA HELENA PICCIN FERMINO LTDA"/>
  </r>
  <r>
    <s v="Março"/>
    <d v="2023-03-13T00:00:00"/>
    <s v="Capacitação"/>
    <s v="TREINAMENTO DE PESSOAL"/>
    <x v="23"/>
    <s v="Treinamento de Funcionários (capacitações de colaboradores)"/>
    <n v="422536"/>
    <n v="-1000"/>
    <s v="Valor Ref. NF Nº 732 De EVANDRO BRAGA TEODORO "/>
    <s v="732_EVANDRO BRAGA TEODORO"/>
  </r>
  <r>
    <s v="Março"/>
    <d v="2023-03-16T00:00:00"/>
    <s v="Capacitação"/>
    <s v="TREINAMENTO DE PESSOAL"/>
    <x v="23"/>
    <s v="Treinamento de Funcionários (capacitações de colaboradores)"/>
    <n v="422536"/>
    <n v="-3984"/>
    <s v="Valor Ref. NF Nº 14488 De INTEGRACAO CONSULTORIA E TREINAMENTO LTDA "/>
    <s v="14488_INTEGRACAO CONSULTORIA E TREINAMENTO LTDA"/>
  </r>
  <r>
    <s v="Março"/>
    <d v="2023-03-30T00:00:00"/>
    <s v="Capacitação"/>
    <s v="TREINAMENTO DE PESSOAL"/>
    <x v="23"/>
    <s v="Treinamento de Funcionários (capacitações de colaboradores)"/>
    <n v="422536"/>
    <n v="-318.87"/>
    <s v="Valor Ref. NF Nº 156601 De União Educacional e Tecnologica Impacta - Uni-Impa "/>
    <s v="156601_União Educacional e Tecnologica Impacta - Uni-Impa"/>
  </r>
  <r>
    <s v="Abril"/>
    <d v="2023-04-04T00:00:00"/>
    <s v="Capacitação"/>
    <s v="TREINAMENTO DE PESSOAL"/>
    <x v="23"/>
    <s v="Treinamento de Funcionários (capacitações de colaboradores)"/>
    <n v="422536"/>
    <n v="-1600"/>
    <s v="Valor Ref. NF Nº 653 De PALMA EVENTOS E PRODUCOES CULTURAIS LTDA "/>
    <s v="653_PALMA EVENTOS E PRODUCOES CULTURAIS LTDA"/>
  </r>
  <r>
    <s v="Abril"/>
    <d v="2023-04-05T00:00:00"/>
    <s v="Capacitação"/>
    <s v="TREINAMENTO DE PESSOAL"/>
    <x v="23"/>
    <s v="Treinamento de Funcionários (capacitações de colaboradores)"/>
    <n v="422536"/>
    <n v="-600"/>
    <s v="Valor Ref. NF Nº 268 De JOAO PAULO DO AMARAL PINTO "/>
    <s v="268_JOAO PAULO DO AMARAL PINTO"/>
  </r>
  <r>
    <s v="Abril"/>
    <d v="2023-04-05T00:00:00"/>
    <s v="Capacitação"/>
    <s v="TREINAMENTO DE PESSOAL"/>
    <x v="23"/>
    <s v="Treinamento de Funcionários (capacitações de colaboradores)"/>
    <n v="422536"/>
    <n v="-400"/>
    <s v="Valor Ref. NF Nº 274 De FLUXSO CONSULTORIA EM EDUCACAO LTDA "/>
    <s v="274_FLUXSO CONSULTORIA EM EDUCACAO LTDA"/>
  </r>
  <r>
    <s v="Abril"/>
    <d v="2023-04-12T00:00:00"/>
    <s v="Capacitação"/>
    <s v="TREINAMENTO DE PESSOAL"/>
    <x v="23"/>
    <s v="Treinamento de Funcionários (capacitações de colaboradores)"/>
    <n v="422536"/>
    <n v="-1853.02"/>
    <s v="Valor Ref. NF Nº 156619 De União Educacional e Tecnologica Impacta - Uni-Impa "/>
    <s v="156619_União Educacional e Tecnologica Impacta - Uni-Impa"/>
  </r>
  <r>
    <s v="Maio"/>
    <d v="2023-05-03T00:00:00"/>
    <s v="Capacitação"/>
    <s v="TREINAMENTO DE PESSOAL"/>
    <x v="23"/>
    <s v="Treinamento de Funcionários (capacitações de colaboradores)"/>
    <n v="422536"/>
    <n v="-3000"/>
    <s v="Valor Ref. NF Nº 103 De NOVA HEVILA TREINAMENTOS LTDA "/>
    <s v="103_NOVA HEVILA TREINAMENTOS LTDA"/>
  </r>
  <r>
    <s v="Maio"/>
    <d v="2023-05-05T00:00:00"/>
    <s v="Capacitação"/>
    <s v="TREINAMENTO DE PESSOAL"/>
    <x v="23"/>
    <s v="Treinamento de Funcionários (capacitações de colaboradores)"/>
    <n v="422536"/>
    <n v="-2473.02"/>
    <s v="Valor Ref. NF Nº 12122 De M&amp;D CURSOS E TREINAMENTOS, CONSULTA, ARMAZENAMENTOS E PROCESSAMENTOS DE DADOS LT "/>
    <s v="12122_M&amp;D CURSOS E TREINAMENTOS, CONSULTA, ARMAZENAMENTOS E PROCESSAMENTOS DE DADOS LT"/>
  </r>
  <r>
    <s v="Maio"/>
    <d v="2023-05-18T00:00:00"/>
    <s v="Capacitação"/>
    <s v="TREINAMENTO DE PESSOAL"/>
    <x v="23"/>
    <s v="Treinamento de Funcionários (capacitações de colaboradores)"/>
    <n v="422536"/>
    <n v="-600"/>
    <s v="Valor Ref. NF Nº 185 De WALMIR DE ALMEIDA GIL "/>
    <s v="185_WALMIR DE ALMEIDA GIL"/>
  </r>
  <r>
    <s v="Maio"/>
    <d v="2023-05-22T00:00:00"/>
    <s v="Capacitação"/>
    <s v="TREINAMENTO DE PESSOAL"/>
    <x v="23"/>
    <s v="Treinamento de Funcionários (capacitações de colaboradores)"/>
    <n v="422536"/>
    <n v="-2548.75"/>
    <s v="Valor Ref. NF Nº 15285 De KA Solution Informatica Ltda "/>
    <s v="15285_KA Solution Informatica Ltda"/>
  </r>
  <r>
    <s v="Maio"/>
    <d v="2023-05-25T00:00:00"/>
    <s v="Capacitação"/>
    <s v="TREINAMENTO DE PESSOAL"/>
    <x v="23"/>
    <s v="Treinamento de Funcionários (capacitações de colaboradores)"/>
    <n v="422536"/>
    <n v="-3000"/>
    <s v="Valor Ref. NF Nº 3 De GABRIELA CUNHA MOCELLIN 39163877821 "/>
    <s v="3_GABRIELA CUNHA MOCELLIN 39163877821"/>
  </r>
  <r>
    <s v="Junho"/>
    <d v="2023-06-16T00:00:00"/>
    <s v="Capacitação"/>
    <s v="TREINAMENTO DE PESSOAL"/>
    <x v="23"/>
    <s v="Treinamento de Funcionários (capacitações de colaboradores)"/>
    <n v="422536"/>
    <n v="-980"/>
    <s v="Valor Ref. NF Nº 386976 De FUNDACAO GETULIO VARGAS "/>
    <s v="386976_FUNDACAO GETULIO VARGAS"/>
  </r>
  <r>
    <s v="Junho"/>
    <d v="2023-06-20T00:00:00"/>
    <s v="Capacitação"/>
    <s v="TREINAMENTO DE PESSOAL"/>
    <x v="23"/>
    <s v="Treinamento de Funcionários (capacitações de colaboradores)"/>
    <n v="422536"/>
    <n v="-400"/>
    <s v="Valor Ref. NF Nº 131 De SARA LETICIA MAGALHAES DA GAMA BENTES 09727483771 "/>
    <s v="131_SARA LETICIA MAGALHAES DA GAMA BENTES 09727483771"/>
  </r>
  <r>
    <s v="Junho"/>
    <d v="2023-06-21T00:00:00"/>
    <s v="Capacitação"/>
    <s v="TREINAMENTO DE PESSOAL"/>
    <x v="23"/>
    <s v="Treinamento de Funcionários (capacitações de colaboradores)"/>
    <n v="422536"/>
    <n v="-5073"/>
    <s v="Valor Ref. NF Nº 14565 De INTEGRACAO CONSULTORIA E TREINAMENTO LTDA "/>
    <s v="14565_INTEGRACAO CONSULTORIA E TREINAMENTO LTDA"/>
  </r>
  <r>
    <s v="Julho"/>
    <d v="2023-07-20T00:00:00"/>
    <s v="Capacitação"/>
    <s v="TREINAMENTO DE PESSOAL"/>
    <x v="23"/>
    <s v="Treinamento de Funcionários (capacitações de colaboradores)"/>
    <n v="422536"/>
    <n v="-1200"/>
    <s v="Valor Ref. NF Nº 112 De MARCOS SADAO SHIRAKAWA 14487391873 "/>
    <s v="112_MARCOS SADAO SHIRAKAWA 14487391873"/>
  </r>
  <r>
    <s v="Julho"/>
    <d v="2023-07-26T00:00:00"/>
    <s v="Capacitação"/>
    <s v="TREINAMENTO DE PESSOAL"/>
    <x v="23"/>
    <s v="Treinamento de Funcionários (capacitações de colaboradores)"/>
    <n v="422536"/>
    <n v="-600"/>
    <s v="Valor Ref. NF Nº 126 De THIAGO VASCONCELOS ABDALLA 31054829896 "/>
    <s v="126_THIAGO VASCONCELOS ABDALLA 31054829896"/>
  </r>
  <r>
    <s v="Julho"/>
    <d v="2023-07-26T00:00:00"/>
    <s v="Capacitação"/>
    <s v="TREINAMENTO DE PESSOAL"/>
    <x v="23"/>
    <s v="Treinamento de Funcionários (capacitações de colaboradores)"/>
    <n v="422536"/>
    <n v="-1600"/>
    <s v="Valor Ref. NF Nº 293 De ALAVANCA PRODUCOES ARTISTICAS LTDA "/>
    <s v="293_ALAVANCA PRODUCOES ARTISTICAS LTDA"/>
  </r>
  <r>
    <s v="Julho"/>
    <d v="2023-07-27T00:00:00"/>
    <s v="Capacitação"/>
    <s v="TREINAMENTO DE PESSOAL"/>
    <x v="23"/>
    <s v="Treinamento de Funcionários (capacitações de colaboradores)"/>
    <n v="422536"/>
    <n v="-2400"/>
    <s v="Valor Ref. NF Nº 197 De ALESSANDRA LEMOS DESIGANT 13530678821 "/>
    <s v="197_ALESSANDRA LEMOS DESIGANT 13530678821"/>
  </r>
  <r>
    <s v="Julho"/>
    <d v="2023-07-29T00:00:00"/>
    <s v="Capacitação"/>
    <s v="TREINAMENTO DE PESSOAL"/>
    <x v="23"/>
    <s v="Treinamento de Funcionários (capacitações de colaboradores)"/>
    <n v="422536"/>
    <n v="-800"/>
    <s v="Valor Ref. NF Nº 133 De CAROLINA PANESI BARROS 05665854727 "/>
    <s v="133_CAROLINA PANESI BARROS 05665854727"/>
  </r>
  <r>
    <s v="Agosto"/>
    <d v="2023-08-03T00:00:00"/>
    <s v="Capacitação"/>
    <s v="TREINAMENTO DE PESSOAL"/>
    <x v="23"/>
    <s v="Treinamento de Funcionários (capacitações de colaboradores)"/>
    <n v="422536"/>
    <n v="-1009.04"/>
    <s v="Valor Ref. NF Nº 156855 De União Educacional e Tecnologica Impacta - Uni-Impa "/>
    <s v="156855_União Educacional e Tecnologica Impacta - Uni-Impa"/>
  </r>
  <r>
    <s v="Agosto"/>
    <d v="2023-08-03T00:00:00"/>
    <s v="Capacitação"/>
    <s v="TREINAMENTO DE PESSOAL"/>
    <x v="23"/>
    <s v="Treinamento de Funcionários (capacitações de colaboradores)"/>
    <n v="422536"/>
    <n v="-1200"/>
    <s v="Valor Ref. NF Nº 168 De JOSE SERGIO DE SOUZA MACHADO 30473175851 "/>
    <s v="168_JOSE SERGIO DE SOUZA MACHADO 30473175851"/>
  </r>
  <r>
    <s v="Agosto"/>
    <d v="2023-08-04T00:00:00"/>
    <s v="Capacitação"/>
    <s v="TREINAMENTO DE PESSOAL"/>
    <x v="23"/>
    <s v="Treinamento de Funcionários (capacitações de colaboradores)"/>
    <n v="422536"/>
    <n v="-1600"/>
    <s v="Valor Ref. NF Nº 145 De Diogo Amorin Silva 34650360854 "/>
    <s v="145_Diogo Amorin Silva 34650360854"/>
  </r>
  <r>
    <s v="Agosto"/>
    <d v="2023-08-07T00:00:00"/>
    <s v="Capacitação"/>
    <s v="TREINAMENTO DE PESSOAL"/>
    <x v="23"/>
    <s v="Treinamento de Funcionários (capacitações de colaboradores)"/>
    <n v="422536"/>
    <n v="-1800"/>
    <s v="Valor Ref. NF Nº 484 De COLUNA-REABILITACAO, MARINES CALORI LTDA "/>
    <s v="484_COLUNA-REABILITACAO, MARINES CALORI LTDA"/>
  </r>
  <r>
    <s v="Agosto"/>
    <d v="2023-08-09T00:00:00"/>
    <s v="Capacitação"/>
    <s v="TREINAMENTO DE PESSOAL"/>
    <x v="23"/>
    <s v="Treinamento de Funcionários (capacitações de colaboradores)"/>
    <n v="422536"/>
    <n v="-600"/>
    <s v="Valor Ref. NF Nº 63 De JACKSON APARECIDO RICARTE ALVES 33961568898 "/>
    <s v="63_JACKSON APARECIDO RICARTE ALVES 33961568898"/>
  </r>
  <r>
    <s v="Agosto"/>
    <d v="2023-08-23T00:00:00"/>
    <s v="Capacitação"/>
    <s v="TREINAMENTO DE PESSOAL"/>
    <x v="23"/>
    <s v="Treinamento de Funcionários (capacitações de colaboradores)"/>
    <n v="422536"/>
    <n v="-600"/>
    <s v="Valor Ref. NF Nº 488 De COLUNA-REABILITACAO, MARINES CALORI LTDA "/>
    <s v="488_COLUNA-REABILITACAO, MARINES CALORI LTDA"/>
  </r>
  <r>
    <s v="Setembro"/>
    <d v="2023-09-01T00:00:00"/>
    <s v="Capacitação"/>
    <s v="TREINAMENTO DE PESSOAL"/>
    <x v="23"/>
    <s v="Treinamento de Funcionários (capacitações de colaboradores)"/>
    <s v="422536"/>
    <n v="-1270"/>
    <s v="Valor Ref. NF Nº 283 De MINDER GROUP TREINAMENTOS E EVENTOS LTDA "/>
    <s v="283_MINDER GROUP TREINAMENTOS E EVENTOS LTDA"/>
  </r>
  <r>
    <s v="Setembro"/>
    <d v="2023-09-12T00:00:00"/>
    <s v="Capacitação"/>
    <s v="TREINAMENTO DE PESSOAL"/>
    <x v="23"/>
    <s v="Treinamento de Funcionários (capacitações de colaboradores)"/>
    <s v="422536"/>
    <n v="-1200"/>
    <s v="Valor Ref. NF Nº 1 De GUSTAVO ANDRADE MACIEL 08589456498 "/>
    <s v="1_GUSTAVO ANDRADE MACIEL 08589456498"/>
  </r>
  <r>
    <s v="Outubro"/>
    <d v="2023-10-11T00:00:00"/>
    <s v="Capacitação"/>
    <s v="TREINAMENTO DE PESSOAL"/>
    <x v="23"/>
    <s v="Treinamento de Funcionários (capacitações de colaboradores)"/>
    <s v="422536"/>
    <n v="-600"/>
    <s v="Valor Ref. NF Nº 4 De Enrique Valarelli Menezes 33505140813 "/>
    <s v="4_Enrique Valarelli Menezes 33505140813"/>
  </r>
  <r>
    <s v="Outubro"/>
    <d v="2023-10-11T00:00:00"/>
    <s v="Capacitação"/>
    <s v="TREINAMENTO DE PESSOAL"/>
    <x v="23"/>
    <s v="Treinamento de Funcionários (capacitações de colaboradores)"/>
    <s v="422536"/>
    <n v="-1000"/>
    <s v="Valor Ref. NF Nº 186 De SOM NA TOCA PRODUCOES LTDA "/>
    <s v="186_SOM NA TOCA PRODUCOES LTDA"/>
  </r>
  <r>
    <s v="Outubro"/>
    <d v="2023-10-25T00:00:00"/>
    <s v="Capacitação"/>
    <s v="TREINAMENTO DE PESSOAL"/>
    <x v="23"/>
    <s v="Treinamento de Funcionários (capacitações de colaboradores)"/>
    <s v="422536"/>
    <n v="-600"/>
    <s v="Valor Ref. NF Nº 192 De SOM NA TOCA PRODUCOES LTDA "/>
    <s v="192_SOM NA TOCA PRODUCOES LTDA"/>
  </r>
  <r>
    <s v="Novembro"/>
    <d v="2023-11-11T00:00:00"/>
    <s v="Capacitação"/>
    <s v="TREINAMENTO DE PESSOAL"/>
    <x v="23"/>
    <s v="Treinamento de Funcionários (capacitações de colaboradores)"/>
    <s v="422536"/>
    <n v="-600"/>
    <s v="Valor Ref. NF Nº 4 De GUSTAVO ANDRADE MACIEL 08589456498 "/>
    <s v="4_GUSTAVO ANDRADE MACIEL 08589456498"/>
  </r>
  <r>
    <s v="Novembro"/>
    <d v="2023-11-20T00:00:00"/>
    <s v="Capacitação"/>
    <s v="TREINAMENTO DE PESSOAL"/>
    <x v="23"/>
    <s v="Treinamento de Funcionários (capacitações de colaboradores)"/>
    <s v="422536"/>
    <n v="-3800"/>
    <s v="Valor Ref. NF Nº 49 De RAMA CORAL LTDA "/>
    <s v="49_RAMA CORAL LTDA"/>
  </r>
  <r>
    <s v="Dezembro"/>
    <d v="2023-12-27T00:00:00"/>
    <s v="Capacitação"/>
    <s v="TREINAMENTO DE PESSOAL"/>
    <x v="23"/>
    <s v="Treinamento de Funcionários (capacitações de colaboradores)"/>
    <s v="422536"/>
    <n v="-600"/>
    <s v="Valor Ref. NF Nº 350 De CONSULTORIA FERRAZ LTDA "/>
    <s v="350_CONSULTORIA FERRAZ LTDA"/>
  </r>
  <r>
    <s v="Novembro"/>
    <d v="2023-11-01T00:00:00"/>
    <s v="Equipamentos E Suprimentos"/>
    <s v="UNIFORMES"/>
    <x v="13"/>
    <s v="Material de consumo, escritório e limpeza"/>
    <s v="422534"/>
    <n v="-1369.5"/>
    <s v="Baixa de Estoque cf. Relatorio de Saidas"/>
    <m/>
  </r>
  <r>
    <s v="Janeiro"/>
    <d v="2023-01-17T00:00:00"/>
    <s v="Benefícios"/>
    <s v="VALE REFEICAO - AREA FIM"/>
    <x v="0"/>
    <s v="Área Fim"/>
    <n v="421107"/>
    <n v="-52741.16"/>
    <s v="Pagto. ref. vale Refeição 02/2023 (Boleto 38202298 - Alelo S.A.) "/>
    <s v="vale Refeição 02/2023 (Boleto 38202298 - Alelo S.A.)"/>
  </r>
  <r>
    <s v="Janeiro"/>
    <d v="2023-01-26T00:00:00"/>
    <s v="Benefícios"/>
    <s v="VALE REFEICAO - AREA FIM"/>
    <x v="0"/>
    <s v="Área Fim"/>
    <n v="421107"/>
    <n v="-2014.9"/>
    <s v="Pagto. ref. vale Refeição 02/2023 (Boleto 38329038 - Alelo S.A.) "/>
    <s v="vale Refeição 02/2023 (Boleto 38329038 - Alelo S.A.)"/>
  </r>
  <r>
    <s v="Fevereiro"/>
    <d v="2023-02-14T00:00:00"/>
    <s v="Benefícios"/>
    <s v="VALE REFEICAO - AREA FIM"/>
    <x v="0"/>
    <s v="Área Fim"/>
    <n v="421107"/>
    <n v="-54985.8"/>
    <s v="Pagto. ref. vale Refeição 03/2023 (Boleto 38484641 - Alelo S.A.) "/>
    <s v="vale Refeição 03/2023 (Boleto 38484641 - Alelo S.A.)"/>
  </r>
  <r>
    <s v="Março"/>
    <d v="2023-03-15T00:00:00"/>
    <s v="Benefícios"/>
    <s v="VALE REFEICAO - AREA FIM"/>
    <x v="0"/>
    <s v="Área Fim"/>
    <n v="421107"/>
    <n v="-55349.05"/>
    <s v="Pagto. ref. vale Refeição 04/2023 (Boleto 38780183 - Alelo S.A.) "/>
    <s v="vale Refeição 04/2023 (Boleto 38780183 - Alelo S.A.)"/>
  </r>
  <r>
    <s v="Abril"/>
    <d v="2023-04-18T00:00:00"/>
    <s v="Benefícios"/>
    <s v="VALE REFEICAO - AREA FIM"/>
    <x v="0"/>
    <s v="Área Fim"/>
    <n v="421107"/>
    <n v="-50321.27"/>
    <s v="Pagto. ref. vale Refeição 05/2023 (Boleto 39108174 - Alelo S.A.) "/>
    <s v="vale Refeição 05/2023 (Boleto 39108174 - Alelo S.A.)"/>
  </r>
  <r>
    <s v="Maio"/>
    <d v="2023-05-15T00:00:00"/>
    <s v="Benefícios"/>
    <s v="VALE REFEICAO - AREA FIM"/>
    <x v="0"/>
    <s v="Área Fim"/>
    <n v="421107"/>
    <n v="-64770.5"/>
    <s v="Pagto. ref. vale Refeição 06/2023 (Boleto 40628039 - Alelo S.A.) "/>
    <s v="vale Refeição 06/2023 (Boleto 40628039 - Alelo S.A.)"/>
  </r>
  <r>
    <s v="Junho"/>
    <d v="2023-06-19T00:00:00"/>
    <s v="Benefícios"/>
    <s v="VALE REFEICAO - AREA FIM"/>
    <x v="0"/>
    <s v="Área Fim"/>
    <n v="421107"/>
    <n v="-55873.77"/>
    <s v="Pagto. ref. vale Refeição 07/2023 (Boleto 43383543 - Alelo S.A.) "/>
    <s v="vale Refeição 07/2023 (Boleto 43383543 - Alelo S.A.)"/>
  </r>
  <r>
    <s v="Julho"/>
    <d v="2023-07-10T00:00:00"/>
    <s v="Benefícios"/>
    <s v="VALE REFEICAO - AREA FIM"/>
    <x v="0"/>
    <s v="Área Fim"/>
    <n v="421107"/>
    <n v="-281.45"/>
    <s v="Pagto. ref. vale Refeição 07/2023 (Boleto 45036276 - Alelo S.A.) "/>
    <s v="vale Refeição 07/2023 (Boleto 45036276 - Alelo S.A.)"/>
  </r>
  <r>
    <s v="Julho"/>
    <d v="2023-07-21T00:00:00"/>
    <s v="Benefícios"/>
    <s v="VALE REFEICAO - AREA FIM"/>
    <x v="0"/>
    <s v="Área Fim"/>
    <n v="421107"/>
    <n v="-57166.59"/>
    <s v="Pagto. ref. vale Refeição 08/2023 (Boleto 45885258 - Alelo S.A.) "/>
    <s v="vale Refeição 08/2023 (Boleto 45885258 - Alelo S.A.)"/>
  </r>
  <r>
    <s v="Agosto"/>
    <d v="2023-08-21T00:00:00"/>
    <s v="Benefícios"/>
    <s v="VALE REFEICAO - AREA FIM"/>
    <x v="0"/>
    <s v="Área Fim"/>
    <n v="421107"/>
    <n v="-54143.71"/>
    <s v="Pagto. ref. vale Refeição 09/2023 (Boleto 49176574 - Alelo S.A.) "/>
    <s v="vale Refeição 09/2023 (Boleto 49176574 - Alelo S.A.)"/>
  </r>
  <r>
    <s v="Setembro"/>
    <d v="2023-09-20T00:00:00"/>
    <s v="Benefícios"/>
    <s v="VALE REFEICAO - AREA FIM"/>
    <x v="0"/>
    <s v="Área Fim"/>
    <s v="421107"/>
    <n v="-52515.64"/>
    <s v="Pagto. ref. Vale Refeição 010/23 - (Boleto 40091725 - Alelo S.A) "/>
    <s v="Vale Refeição 010/23 - (Boleto 40091725 - Alelo S.A)"/>
  </r>
  <r>
    <s v="Outubro"/>
    <d v="2023-10-23T00:00:00"/>
    <s v="Benefícios"/>
    <s v="VALE REFEICAO - AREA FIM"/>
    <x v="0"/>
    <s v="Área Fim"/>
    <s v="421107"/>
    <n v="-54834.41"/>
    <s v="Pagto. ref. Vale Refeição 11/23 - (Boleto 40395008 - Alelo S.A) "/>
    <s v="Vale Refeição 11/23 - (Boleto 40395008 - Alelo S.A)"/>
  </r>
  <r>
    <s v="Novembro"/>
    <d v="2023-11-23T00:00:00"/>
    <s v="Benefícios"/>
    <s v="VALE REFEICAO - AREA FIM"/>
    <x v="0"/>
    <s v="Área Fim"/>
    <s v="421107"/>
    <n v="-39777.980000000003"/>
    <s v="Pagto. ref. Vale Refeição 12/23 - (Boleto 40690563  - Alelo S.A) "/>
    <s v="Vale Refeição 12/23 - (Boleto 40690563  - Alelo S.A)"/>
  </r>
  <r>
    <s v="Dezembro"/>
    <d v="2023-12-04T00:00:00"/>
    <s v="Benefícios"/>
    <s v="VALE REFEICAO - AREA FIM"/>
    <x v="0"/>
    <s v="Área Fim"/>
    <s v="421107"/>
    <n v="-476.88"/>
    <s v="Pagto. ref. Vale Refeição 12/23 - (Boleto 51659770  - Alelo S.A) "/>
    <s v="Vale Refeição 12/23 - (Boleto 51659770  - Alelo S.A)"/>
  </r>
  <r>
    <s v="Dezembro"/>
    <d v="2023-12-22T00:00:00"/>
    <s v="Benefícios"/>
    <s v="VALE REFEICAO - AREA FIM"/>
    <x v="0"/>
    <s v="Área Fim"/>
    <s v="421107"/>
    <n v="-27873.01"/>
    <s v="Pagto. ref. Vale Refeição 01/24 - (Boleto 42297832  - Alelo S.A) "/>
    <s v="Vale Refeição 01/24 - (Boleto 42297832  - Alelo S.A)"/>
  </r>
  <r>
    <s v="Agosto"/>
    <d v="2023-08-31T00:00:00"/>
    <s v="Folha De Pagamento"/>
    <s v="VALE REFEICAO - AREA FIM"/>
    <x v="0"/>
    <s v="Área Fim"/>
    <n v="421107"/>
    <n v="767.25"/>
    <s v="Desc. Vale Refeição conf Folha de Pagto Area Fim Rateio ref Agosto-2023 "/>
    <s v="Desc. Vale Refeição conf Folha de Pagto Area Fim Rateio ref Agosto-2023"/>
  </r>
  <r>
    <s v="Setembro"/>
    <d v="2023-09-30T00:00:00"/>
    <s v="Folha De Pagamento"/>
    <s v="VALE REFEICAO - AREA FIM"/>
    <x v="0"/>
    <s v="Área Fim"/>
    <s v="421107"/>
    <n v="148.6"/>
    <s v="Desc. Vale Refeição conf Folha de Rescisão Area Fim Rateio ref Setembro-2023 "/>
    <s v="Desc. Vale Refeição conf Folha de Rescisão Area Fim Rateio ref Setembro-2023"/>
  </r>
  <r>
    <s v="Outubro"/>
    <d v="2023-10-31T00:00:00"/>
    <s v="Folha De Pagamento"/>
    <s v="VALE REFEICAO - AREA FIM"/>
    <x v="0"/>
    <s v="Área Fim"/>
    <s v="421107"/>
    <n v="-705.84"/>
    <s v="Vale Transporte conf Folha de Pagto Area Fim ref Outubro-2023 "/>
    <s v="Vale Transporte conf Folha de Pagto Area Fim ref Outubro-2023"/>
  </r>
  <r>
    <s v="Janeiro"/>
    <d v="2023-01-17T00:00:00"/>
    <s v="Benefícios"/>
    <s v="VALE REFEICAO - AREA MEIO"/>
    <x v="1"/>
    <s v="Área Meio"/>
    <n v="421162"/>
    <n v="-16750.490000000002"/>
    <s v="Pagto. ref. vale Refeição 02/2023 (Boleto 38202298 - Alelo S.A.) "/>
    <s v="vale Refeição 02/2023 (Boleto 38202298 - Alelo S.A.)"/>
  </r>
  <r>
    <s v="Fevereiro"/>
    <d v="2023-02-01T00:00:00"/>
    <s v="Benefícios"/>
    <s v="VALE REFEICAO - AREA MEIO"/>
    <x v="1"/>
    <s v="Área Meio"/>
    <n v="421162"/>
    <n v="-66.62"/>
    <s v="Pagto. ref. vale Refeição 02/2023 (Boleto 38390435 - Alelo S.A.) "/>
    <s v="vale Refeição 02/2023 (Boleto 38390435 - Alelo S.A.)"/>
  </r>
  <r>
    <s v="Fevereiro"/>
    <d v="2023-02-14T00:00:00"/>
    <s v="Benefícios"/>
    <s v="VALE REFEICAO - AREA MEIO"/>
    <x v="1"/>
    <s v="Área Meio"/>
    <n v="421162"/>
    <n v="-16476.55"/>
    <s v="Pagto. ref. vale Refeição 03/2023 (Boleto 38484641 - Alelo S.A.) "/>
    <s v="vale Refeição 03/2023 (Boleto 38484641 - Alelo S.A.)"/>
  </r>
  <r>
    <s v="Março"/>
    <d v="2023-03-02T00:00:00"/>
    <s v="Benefícios"/>
    <s v="VALE REFEICAO - AREA MEIO"/>
    <x v="1"/>
    <s v="Área Meio"/>
    <n v="421162"/>
    <n v="-2.52"/>
    <s v="Pagto. ref. vale Refeição 03/2023 (Boleto 38685930 - Alelo S.A.) "/>
    <s v="vale Refeição 03/2023 (Boleto 38685930 - Alelo S.A.)"/>
  </r>
  <r>
    <s v="Março"/>
    <d v="2023-03-15T00:00:00"/>
    <s v="Benefícios"/>
    <s v="VALE REFEICAO - AREA MEIO"/>
    <x v="1"/>
    <s v="Área Meio"/>
    <n v="421162"/>
    <n v="-17906.28"/>
    <s v="Pagto. ref. vale Refeição 04/2023 (Boleto 38780183 - Alelo S.A.) "/>
    <s v="vale Refeição 04/2023 (Boleto 38780183 - Alelo S.A.)"/>
  </r>
  <r>
    <s v="Março"/>
    <d v="2023-03-20T00:00:00"/>
    <s v="Benefícios"/>
    <s v="VALE REFEICAO - AREA MEIO"/>
    <x v="1"/>
    <s v="Área Meio"/>
    <n v="421162"/>
    <n v="-158.87"/>
    <s v="Pagto. ref. vale Refeição 03/2023 (Boleto 38820676  - Alelo S.A.) "/>
    <s v="vale Refeição 03/2023 (Boleto 38820676  - Alelo S.A.)"/>
  </r>
  <r>
    <s v="Abril"/>
    <d v="2023-04-18T00:00:00"/>
    <s v="Benefícios"/>
    <s v="VALE REFEICAO - AREA MEIO"/>
    <x v="1"/>
    <s v="Área Meio"/>
    <n v="421162"/>
    <n v="-16833.02"/>
    <s v="Pagto. ref. vale Refeição 05/2023 (Boleto 39108174  - Alelo S.A.) "/>
    <s v="vale Refeição 05/2023 (Boleto 39108174  - Alelo S.A.)"/>
  </r>
  <r>
    <s v="Maio"/>
    <d v="2023-05-15T00:00:00"/>
    <s v="Benefícios"/>
    <s v="VALE REFEICAO - AREA MEIO"/>
    <x v="1"/>
    <s v="Área Meio"/>
    <n v="421162"/>
    <n v="-20776.09"/>
    <s v="Pagto. ref. vale Refeição 06/2023 (Boleto 40628039 - Alelo S.A.) "/>
    <s v="vale Refeição 06/2023 (Boleto 40628039 - Alelo S.A.)"/>
  </r>
  <r>
    <s v="Maio"/>
    <d v="2023-05-19T00:00:00"/>
    <s v="Benefícios"/>
    <s v="VALE REFEICAO - AREA MEIO"/>
    <x v="1"/>
    <s v="Área Meio"/>
    <n v="421162"/>
    <n v="-303.51"/>
    <s v="Pagto. ref. vale Refeição pedido complementar 05/2023 (Boleto 40930238 - Alelo S.A.) "/>
    <s v="vale Refeição pedido complementar 05/2023 (Boleto 40930238 - Alelo S.A.)"/>
  </r>
  <r>
    <s v="Junho"/>
    <d v="2023-06-01T00:00:00"/>
    <s v="Benefícios"/>
    <s v="VALE REFEICAO - AREA MEIO"/>
    <x v="1"/>
    <s v="Área Meio"/>
    <n v="421162"/>
    <n v="-3.1"/>
    <s v="Pagto. ref. vale Refeição 05/2023 (Boleto 41986341 - Alelo S.A.) "/>
    <s v="vale Refeição 05/2023 (Boleto 41986341 - Alelo S.A.)"/>
  </r>
  <r>
    <s v="Junho"/>
    <d v="2023-06-06T00:00:00"/>
    <s v="Benefícios"/>
    <s v="VALE REFEICAO - AREA MEIO"/>
    <x v="1"/>
    <s v="Área Meio"/>
    <n v="421162"/>
    <n v="-75.87"/>
    <s v="Pagto. ref. vale Refeição 06/2023 (Boleto 42397940 - Alelo S.A.) "/>
    <s v="vale Refeição 06/2023 (Boleto 42397940 - Alelo S.A.)"/>
  </r>
  <r>
    <s v="Junho"/>
    <d v="2023-06-19T00:00:00"/>
    <s v="Benefícios"/>
    <s v="VALE REFEICAO - AREA MEIO"/>
    <x v="1"/>
    <s v="Área Meio"/>
    <n v="421162"/>
    <n v="-17511.05"/>
    <s v="Pagto. ref. vale Refeição 07/2023 (Boleto 43383543 - Alelo S.A.) "/>
    <s v="vale Refeição 07/2023 (Boleto 43383543 - Alelo S.A.)"/>
  </r>
  <r>
    <s v="Junho"/>
    <d v="2023-06-27T00:00:00"/>
    <s v="Benefícios"/>
    <s v="VALE REFEICAO - AREA MEIO"/>
    <x v="1"/>
    <s v="Área Meio"/>
    <n v="421162"/>
    <n v="-303.51"/>
    <s v="Pagto. ref. vale Refeição 07/2023 (Boleto 44052189 - Alelo S.A.) "/>
    <s v="vale Refeição 07/2023 (Boleto 44052189 - Alelo S.A.)"/>
  </r>
  <r>
    <s v="Julho"/>
    <d v="2023-07-27T00:00:00"/>
    <s v="Benefícios"/>
    <s v="VALE REFEICAO - AREA MEIO"/>
    <x v="1"/>
    <s v="Área Meio"/>
    <n v="421162"/>
    <n v="-18672.599999999999"/>
    <s v="Pagto. ref. vale Refeição 08/2023 (Boleto 45885258 - Alelo S.A.) "/>
    <s v="vale Refeição 08/2023 (Boleto 45885258 - Alelo S.A.)"/>
  </r>
  <r>
    <s v="Agosto"/>
    <d v="2023-08-21T00:00:00"/>
    <s v="Benefícios"/>
    <s v="VALE REFEICAO - AREA MEIO"/>
    <x v="1"/>
    <s v="Área Meio"/>
    <n v="421162"/>
    <n v="-18514.18"/>
    <s v="Pagto. ref. vale Refeição 09/2023 (Boleto 49176574 - Alelo S.A.) "/>
    <s v="vale Refeição 09/2023 (Boleto 49176574 - Alelo S.A.)"/>
  </r>
  <r>
    <s v="Setembro"/>
    <d v="2023-09-20T00:00:00"/>
    <s v="Benefícios"/>
    <s v="VALE REFEICAO - AREA MEIO"/>
    <x v="1"/>
    <s v="Área Meio"/>
    <s v="421162"/>
    <n v="-17829.259999999998"/>
    <s v="Pagto. ref. Vale Refeição 10/23 - (Boleto 40091725 - Alelo S.A) "/>
    <s v="Vale Refeição 10/23 - (Boleto 40091725 - Alelo S.A)"/>
  </r>
  <r>
    <s v="Outubro"/>
    <d v="2023-10-23T00:00:00"/>
    <s v="Benefícios"/>
    <s v="VALE REFEICAO - AREA MEIO"/>
    <x v="1"/>
    <s v="Área Meio"/>
    <s v="421162"/>
    <n v="-17350.669999999998"/>
    <s v="Pagto. ref. Vale Refeição 11/23 - (Boleto 40395008 - Alelo S.A) "/>
    <s v="Vale Refeição 11/23 - (Boleto 40395008 - Alelo S.A)"/>
  </r>
  <r>
    <s v="Novembro"/>
    <d v="2023-11-23T00:00:00"/>
    <s v="Benefícios"/>
    <s v="VALE REFEICAO - AREA MEIO"/>
    <x v="1"/>
    <s v="Área Meio"/>
    <s v="421162"/>
    <n v="-16686.12"/>
    <s v="Pagto. ref. Vale Refeição 12/23 - (Boleto 40690563  - Alelo S.A) "/>
    <s v="Vale Refeição 12/23 - (Boleto 40690563  - Alelo S.A)"/>
  </r>
  <r>
    <s v="Dezembro"/>
    <d v="2023-12-04T00:00:00"/>
    <s v="Benefícios"/>
    <s v="VALE REFEICAO - AREA MEIO"/>
    <x v="1"/>
    <s v="Área Meio"/>
    <s v="421162"/>
    <n v="-556.49"/>
    <s v="Pagto. ref. Vale Refeição 12/23 - (Boleto 51659770  - Alelo S.A) "/>
    <s v="Vale Refeição 12/23 - (Boleto 51659770  - Alelo S.A)"/>
  </r>
  <r>
    <s v="Dezembro"/>
    <d v="2023-12-22T00:00:00"/>
    <s v="Benefícios"/>
    <s v="VALE REFEICAO - AREA MEIO"/>
    <x v="1"/>
    <s v="Área Meio"/>
    <s v="421162"/>
    <n v="-13278.46"/>
    <s v="Pagto. ref. Vale Refeição 01/24 - (Boleto 42297832  - Alelo S.A) "/>
    <s v="Vale Refeição 01/24 - (Boleto 42297832  - Alelo S.A)"/>
  </r>
  <r>
    <s v="Janeiro"/>
    <d v="2023-01-31T00:00:00"/>
    <s v="Folha De Pagamento"/>
    <s v="VALE REFEICAO - AREA MEIO"/>
    <x v="1"/>
    <s v="Área Meio"/>
    <n v="421162"/>
    <n v="3.03"/>
    <s v="Desc. Vale Refeição conf Folha de Pagto Area Meio Rateio Ref Janeiro 2023 "/>
    <s v="Desc. Vale Refeição conf Folha de Pagto Area Meio Rateio Ref Janeiro 2023"/>
  </r>
  <r>
    <s v="Janeiro"/>
    <d v="2023-01-31T00:00:00"/>
    <s v="Folha De Pagamento"/>
    <s v="VALE REFEICAO - AREA MEIO"/>
    <x v="1"/>
    <s v="Área Meio"/>
    <n v="421162"/>
    <n v="254.28"/>
    <s v="Desc. Vale Refeição conf Folha de Pagto Rescisão Area Meio Rateio - 01/2023 "/>
    <s v="Desc. Vale Refeição conf Folha de Pagto Rescisão Area Meio Rateio - 01/2023"/>
  </r>
  <r>
    <s v="Fevereiro"/>
    <d v="2023-02-28T00:00:00"/>
    <s v="Folha De Pagamento"/>
    <s v="VALE REFEICAO - AREA MEIO"/>
    <x v="1"/>
    <s v="Área Meio"/>
    <n v="421162"/>
    <n v="347.24"/>
    <s v="Desc. Vale Refeição conf Folha de Pagto Area Meio Rateio ref março-2023 "/>
    <s v="Desc. Vale Refeição conf Folha de Pagto Area Meio Rateio ref março-2023"/>
  </r>
  <r>
    <s v="Fevereiro"/>
    <d v="2023-02-28T00:00:00"/>
    <s v="Folha De Pagamento"/>
    <s v="VALE REFEICAO - AREA MEIO"/>
    <x v="1"/>
    <s v="Área Meio"/>
    <n v="421162"/>
    <n v="3.03"/>
    <s v="Desc. Vale Refeição conf Folha de Pagto Area Meio Rateio ref março-2023 "/>
    <s v="Desc. Vale Refeição conf Folha de Pagto Area Meio Rateio ref março-2023"/>
  </r>
  <r>
    <s v="Março"/>
    <d v="2023-03-31T00:00:00"/>
    <s v="Folha De Pagamento"/>
    <s v="VALE REFEICAO - AREA MEIO"/>
    <x v="1"/>
    <s v="Área Meio"/>
    <n v="421162"/>
    <n v="48.89"/>
    <s v="Desc. Vale Refeição conf folha de rescisão Area Meio Rateio  ref 03/2023 "/>
    <s v="Desc. Vale Refeição conf folha de rescisão Area Meio Rateio  ref 03/2023"/>
  </r>
  <r>
    <s v="Abril"/>
    <d v="2023-04-30T00:00:00"/>
    <s v="Folha De Pagamento"/>
    <s v="VALE REFEICAO - AREA MEIO"/>
    <x v="1"/>
    <s v="Área Meio"/>
    <n v="421162"/>
    <n v="115.75"/>
    <s v="Desc. Vale Refeição conf folha de rescisão Area Meio Rateio ref abril-2023 "/>
    <s v="Desc. Vale Refeição conf folha de rescisão Area Meio Rateio ref abril-2023"/>
  </r>
  <r>
    <s v="Julho"/>
    <d v="2023-07-31T00:00:00"/>
    <s v="Folha De Pagamento"/>
    <s v="VALE REFEICAO - AREA MEIO"/>
    <x v="1"/>
    <s v="Área Meio"/>
    <n v="421162"/>
    <n v="549.19000000000005"/>
    <s v="Desc. Vale Refeição conf folha de rescisão Area Meio Rateio ref julho-2023 "/>
    <s v="Desc. Vale Refeição conf folha de rescisão Area Meio Rateio ref julho-2023"/>
  </r>
  <r>
    <s v="Agosto"/>
    <d v="2023-08-31T00:00:00"/>
    <s v="Folha De Pagamento"/>
    <s v="VALE REFEICAO - AREA MEIO"/>
    <x v="1"/>
    <s v="Área Meio"/>
    <n v="421162"/>
    <n v="290.33"/>
    <s v="Desc. Vale Refeição conf folha de rescisão Area Meio Rateio ref Agosto-2023 "/>
    <s v="Desc. Vale Refeição conf folha de rescisão Area Meio Rateio ref Agosto-2023"/>
  </r>
  <r>
    <s v="Setembro"/>
    <d v="2023-09-30T00:00:00"/>
    <s v="Folha De Pagamento"/>
    <s v="VALE REFEICAO - AREA MEIO"/>
    <x v="1"/>
    <s v="Área Meio"/>
    <s v="421162"/>
    <n v="-271.57"/>
    <s v="Vale Refeição conf Folha de Pagto Area Meio Rateio ref Setembro-2023 "/>
    <s v="Vale Refeição conf Folha de Pagto Area Meio Rateio ref Setembro-2023"/>
  </r>
  <r>
    <s v="Setembro"/>
    <d v="2023-09-30T00:00:00"/>
    <s v="Folha De Pagamento"/>
    <s v="VALE REFEICAO - AREA MEIO"/>
    <x v="1"/>
    <s v="Área Meio"/>
    <s v="421162"/>
    <n v="255.59"/>
    <s v="Desc. Vale Refeição conf folha de rescisão Area Meio Rateio ref Setembro-2023 "/>
    <s v="Desc. Vale Refeição conf folha de rescisão Area Meio Rateio ref Setembro-2023"/>
  </r>
  <r>
    <s v="Outubro"/>
    <d v="2023-10-31T00:00:00"/>
    <s v="Folha De Pagamento"/>
    <s v="VALE REFEICAO - AREA MEIO"/>
    <x v="1"/>
    <s v="Área Meio"/>
    <s v="421162"/>
    <n v="-182.1"/>
    <s v="Vale Refeição conf Folha de Pagto Area Meio Rateio ref Outubro-2023 "/>
    <s v="Vale Refeição conf Folha de Pagto Area Meio Rateio ref Outubro-2023"/>
  </r>
  <r>
    <s v="Outubro"/>
    <d v="2023-10-31T00:00:00"/>
    <s v="Folha De Pagamento"/>
    <s v="VALE REFEICAO - AREA MEIO"/>
    <x v="1"/>
    <s v="Área Meio"/>
    <s v="421162"/>
    <n v="606.99"/>
    <s v="Desc. Vale Refeição conf folha de rescisão Area Meio Rateio ref Outubro-2023 "/>
    <s v="Desc. Vale Refeição conf folha de rescisão Area Meio Rateio ref Outubro-2023"/>
  </r>
  <r>
    <s v="Novembro"/>
    <d v="2023-11-30T00:00:00"/>
    <s v="Folha De Pagamento"/>
    <s v="VALE REFEICAO - AREA MEIO"/>
    <x v="1"/>
    <s v="Área Meio"/>
    <s v="421162"/>
    <n v="219.18"/>
    <s v="Desc. Vale Refeição conf Folha Rescisão Area Meio Rateio Novembro/2023 "/>
    <s v="Desc. Vale Refeição conf Folha Rescisão Area Meio Rateio Novembro/2023"/>
  </r>
  <r>
    <s v="Novembro"/>
    <d v="2023-11-30T00:00:00"/>
    <s v="Folha De Pagamento"/>
    <s v="VALE REFEICAO - AREA MEIO"/>
    <x v="1"/>
    <s v="Área Meio"/>
    <s v="421162"/>
    <n v="-303.51"/>
    <s v="Vale Refeição conf Folha de Pagto Area Meio Rateio ref Novembro-2023 "/>
    <s v="Vale Refeição conf Folha de Pagto Area Meio Rateio ref Novembro-2023"/>
  </r>
  <r>
    <s v="Dezembro"/>
    <d v="2023-12-31T00:00:00"/>
    <s v="Folha De Pagamento"/>
    <s v="VALE REFEICAO - AREA MEIO"/>
    <x v="1"/>
    <s v="Área Meio"/>
    <s v="421162"/>
    <n v="289.06"/>
    <s v="Desc. Vale Refeição conf folha de rescisão Area Meio Rateio ref Dezembro-2023 "/>
    <s v="Desc. Vale Refeição conf folha de rescisão Area Meio Rateio ref Dezembro-2023"/>
  </r>
  <r>
    <s v="Janeiro"/>
    <d v="2023-01-17T00:00:00"/>
    <s v="Benefícios"/>
    <s v="VALE TRANSPORTE - AREA FIM"/>
    <x v="0"/>
    <s v="Área Fim"/>
    <n v="421103"/>
    <n v="-9279.09"/>
    <s v="Pagto. ref. . Vale Transporte - Pedido Normal 02/23 (Boleto 1271521  - Vianova Serviços Eireli) "/>
    <s v=". Vale Transporte - Pedido Normal 02/23 (Boleto 1271521  - Vianova Serviços Eireli)"/>
  </r>
  <r>
    <s v="Janeiro"/>
    <d v="2023-01-18T00:00:00"/>
    <s v="Benefícios"/>
    <s v="VALE TRANSPORTE - AREA FIM"/>
    <x v="0"/>
    <s v="Área Fim"/>
    <n v="421103"/>
    <n v="-19666.68"/>
    <s v="Pagto. ref. . Vale Transporte - Pedido exceção 02/23 (Boleto 1272048  - Vianova Serviços Eireli) "/>
    <s v=". Vale Transporte - Pedido exceção 02/23 (Boleto 1272048  - Vianova Serviços Eireli)"/>
  </r>
  <r>
    <s v="Fevereiro"/>
    <d v="2023-02-15T00:00:00"/>
    <s v="Benefícios"/>
    <s v="VALE TRANSPORTE - AREA FIM"/>
    <x v="0"/>
    <s v="Área Fim"/>
    <n v="421103"/>
    <n v="-13043.69"/>
    <s v="Pagto. ref. . Vale Transporte - Pedido Normal 03/23 (Boleto 1298059 - Vianova Serviços Eireli) "/>
    <s v=". Vale Transporte - Pedido Normal 03/23 (Boleto 1298059 - Vianova Serviços Eireli)"/>
  </r>
  <r>
    <s v="Fevereiro"/>
    <d v="2023-02-16T00:00:00"/>
    <s v="Benefícios"/>
    <s v="VALE TRANSPORTE - AREA FIM"/>
    <x v="0"/>
    <s v="Área Fim"/>
    <n v="421103"/>
    <n v="-27563.79"/>
    <s v="Pagto. ref. . Vale Transporte - Pedido Exceção 03/23 (Boleto 1303673 - Vianova Serviços Eireli) "/>
    <s v=". Vale Transporte - Pedido Exceção 03/23 (Boleto 1303673 - Vianova Serviços Eireli)"/>
  </r>
  <r>
    <s v="Março"/>
    <d v="2023-03-15T00:00:00"/>
    <s v="Benefícios"/>
    <s v="VALE TRANSPORTE - AREA FIM"/>
    <x v="0"/>
    <s v="Área Fim"/>
    <n v="421103"/>
    <n v="-9379.81"/>
    <s v="Pagto. ref. . Vale Transporte - Pedido Normal 04/23 (Boleto 1327242 - Vianova Serviços Eireli) "/>
    <s v=". Vale Transporte - Pedido Normal 04/23 (Boleto 1327242 - Vianova Serviços Eireli)"/>
  </r>
  <r>
    <s v="Março"/>
    <d v="2023-03-17T00:00:00"/>
    <s v="Benefícios"/>
    <s v="VALE TRANSPORTE - AREA FIM"/>
    <x v="0"/>
    <s v="Área Fim"/>
    <n v="421103"/>
    <n v="-22213.37"/>
    <s v="Pagto. ref. . Vale Transporte - Pedido Exceção 04/23 (Boleto 1328658 - Vianova Serviços Eireli) "/>
    <s v=". Vale Transporte - Pedido Exceção 04/23 (Boleto 1328658 - Vianova Serviços Eireli)"/>
  </r>
  <r>
    <s v="Março"/>
    <d v="2023-03-21T00:00:00"/>
    <s v="Benefícios"/>
    <s v="VALE TRANSPORTE - AREA FIM"/>
    <x v="0"/>
    <s v="Área Fim"/>
    <n v="421103"/>
    <n v="-206.55"/>
    <s v="Pagto. ref. Vale Transporte 03/23 (Boleto 1332134 - Vianova Serviços Eireli) "/>
    <s v="Vale Transporte 03/23 (Boleto 1332134 - Vianova Serviços Eireli)"/>
  </r>
  <r>
    <s v="Abril"/>
    <d v="2023-04-17T00:00:00"/>
    <s v="Benefícios"/>
    <s v="VALE TRANSPORTE - AREA FIM"/>
    <x v="0"/>
    <s v="Área Fim"/>
    <n v="421103"/>
    <n v="-28633.72"/>
    <s v="Pagto. ref. . Vale Transporte - Pedido Exceção 05/23 (Boleto 1354410 - Vianova Serviços Eireli) "/>
    <s v=". Vale Transporte - Pedido Exceção 05/23 (Boleto 1354410 - Vianova Serviços Eireli)"/>
  </r>
  <r>
    <s v="Abril"/>
    <d v="2023-04-17T00:00:00"/>
    <s v="Benefícios"/>
    <s v="VALE TRANSPORTE - AREA FIM"/>
    <x v="0"/>
    <s v="Área Fim"/>
    <n v="421103"/>
    <n v="-10006.469999999999"/>
    <s v="Pagto. ref. . Vale Transporte  05/23 (Boleto 1354188 - Vianova Serviços Eireli) "/>
    <s v=". Vale Transporte  05/23 (Boleto 1354188 - Vianova Serviços Eireli)"/>
  </r>
  <r>
    <s v="Abril"/>
    <d v="2023-04-17T00:00:00"/>
    <s v="Benefícios"/>
    <s v="VALE TRANSPORTE - AREA FIM"/>
    <x v="0"/>
    <s v="Área Fim"/>
    <n v="421103"/>
    <n v="-257.11"/>
    <s v="Pagto. ref. . Vale Transporte 04/23 (Boleto 1354463 - Vianova Serviços Eireli) "/>
    <s v=". Vale Transporte 04/23 (Boleto 1354463 - Vianova Serviços Eireli)"/>
  </r>
  <r>
    <s v="Maio"/>
    <d v="2023-05-17T00:00:00"/>
    <s v="Benefícios"/>
    <s v="VALE TRANSPORTE - AREA FIM"/>
    <x v="0"/>
    <s v="Área Fim"/>
    <n v="421103"/>
    <n v="-9537.7999999999993"/>
    <s v="Pagto. ref. . Vale Transporte 06/23 (Boleto 1381658 - Vianova Serviços Eireli) "/>
    <s v=". Vale Transporte 06/23 (Boleto 1381658 - Vianova Serviços Eireli)"/>
  </r>
  <r>
    <s v="Maio"/>
    <d v="2023-05-18T00:00:00"/>
    <s v="Benefícios"/>
    <s v="VALE TRANSPORTE - AREA FIM"/>
    <x v="0"/>
    <s v="Área Fim"/>
    <n v="421103"/>
    <n v="-25202.16"/>
    <s v="Pagto. ref. . Vale Transporte pedido exceção 06/23 (Boleto 1382395 - Vianova Serviços Eireli) "/>
    <s v=". Vale Transporte pedido exceção 06/23 (Boleto 1382395 - Vianova Serviços Eireli)"/>
  </r>
  <r>
    <s v="Maio"/>
    <d v="2023-05-18T00:00:00"/>
    <s v="Benefícios"/>
    <s v="VALE TRANSPORTE - AREA FIM"/>
    <x v="0"/>
    <s v="Área Fim"/>
    <n v="421103"/>
    <n v="-514.36"/>
    <s v="Pagto. ref. . Vale Transporte pedido complementar 06/23 (Boleto 1382757 - Vianova Serviços Eireli) "/>
    <s v=". Vale Transporte pedido complementar 06/23 (Boleto 1382757 - Vianova Serviços Eireli)"/>
  </r>
  <r>
    <s v="Junho"/>
    <d v="2023-06-14T00:00:00"/>
    <s v="Benefícios"/>
    <s v="VALE TRANSPORTE - AREA FIM"/>
    <x v="0"/>
    <s v="Área Fim"/>
    <n v="421103"/>
    <n v="-9944.5499999999993"/>
    <s v="Pagto. ref.  Vale Transporte pedido 07/23 (Boleto 1407189  - Vianova Serviços Eireli) "/>
    <s v=" Vale Transporte pedido 07/23 (Boleto 1407189  - Vianova Serviços Eireli)"/>
  </r>
  <r>
    <s v="Junho"/>
    <d v="2023-06-19T00:00:00"/>
    <s v="Benefícios"/>
    <s v="VALE TRANSPORTE - AREA FIM"/>
    <x v="0"/>
    <s v="Área Fim"/>
    <n v="421103"/>
    <n v="-17853.39"/>
    <s v="Pagto. ref.  Vale Transporte pedido exceção 07/23 (Boleto 1409957  - Vianova Serviços Eireli) "/>
    <s v=" Vale Transporte pedido exceção 07/23 (Boleto 1409957  - Vianova Serviços Eireli)"/>
  </r>
  <r>
    <s v="Junho"/>
    <d v="2023-06-21T00:00:00"/>
    <s v="Benefícios"/>
    <s v="VALE TRANSPORTE - AREA FIM"/>
    <x v="0"/>
    <s v="Área Fim"/>
    <n v="421103"/>
    <n v="-41.19"/>
    <s v="Pagto. ref.  Vale Transporte pedido exceção 07/23 (Boleto 1412897  - Vianova Serviços Eireli) "/>
    <s v=" Vale Transporte pedido exceção 07/23 (Boleto 1412897  - Vianova Serviços Eireli)"/>
  </r>
  <r>
    <s v="Julho"/>
    <d v="2023-07-10T00:00:00"/>
    <s v="Benefícios"/>
    <s v="VALE TRANSPORTE - AREA FIM"/>
    <x v="0"/>
    <s v="Área Fim"/>
    <n v="421103"/>
    <n v="-126.99"/>
    <s v="Pagto. ref.  Vale Transporte pedido exceção 07/23 (Boleto 1431289  - Vianova Serviços Eireli) "/>
    <s v=" Vale Transporte pedido exceção 07/23 (Boleto 1431289  - Vianova Serviços Eireli)"/>
  </r>
  <r>
    <s v="Julho"/>
    <d v="2023-07-18T00:00:00"/>
    <s v="Benefícios"/>
    <s v="VALE TRANSPORTE - AREA FIM"/>
    <x v="0"/>
    <s v="Área Fim"/>
    <n v="421103"/>
    <n v="-11186.51"/>
    <s v="Pagto. ref.  Vale Transporte pedido 08/23 (Boleto 1436218  - Vianova Serviços Eireli) "/>
    <s v=" Vale Transporte pedido 08/23 (Boleto 1436218  - Vianova Serviços Eireli)"/>
  </r>
  <r>
    <s v="Julho"/>
    <d v="2023-07-18T00:00:00"/>
    <s v="Benefícios"/>
    <s v="VALE TRANSPORTE - AREA FIM"/>
    <x v="0"/>
    <s v="Área Fim"/>
    <n v="421103"/>
    <n v="-28231.43"/>
    <s v="Pagto. ref.  Vale Transporte pedido 08/23 (Boleto 1437708  - Vianova Serviços Eireli) "/>
    <s v=" Vale Transporte pedido 08/23 (Boleto 1437708  - Vianova Serviços Eireli)"/>
  </r>
  <r>
    <s v="Agosto"/>
    <d v="2023-08-02T00:00:00"/>
    <s v="Benefícios"/>
    <s v="VALE TRANSPORTE - AREA FIM"/>
    <x v="0"/>
    <s v="Área Fim"/>
    <n v="421103"/>
    <n v="-34.799999999999997"/>
    <s v="Pagto. ref.  Vale Transporte pedido complementar 08/23 (Boleto 14355791  - Vianova Serviços Eireli) "/>
    <s v=" Vale Transporte pedido complementar 08/23 (Boleto 14355791  - Vianova Serviços Eireli)"/>
  </r>
  <r>
    <s v="Agosto"/>
    <d v="2023-08-14T00:00:00"/>
    <s v="Benefícios"/>
    <s v="VALE TRANSPORTE - AREA FIM"/>
    <x v="0"/>
    <s v="Área Fim"/>
    <n v="421103"/>
    <n v="-8071.97"/>
    <s v="Pagto. ref.  Vale Transporte 09/23 (Boleto 1460682- Vianova Serviços Eireli) "/>
    <s v=" Vale Transporte 09/23 (Boleto 1460682- Vianova Serviços Eireli)"/>
  </r>
  <r>
    <s v="Agosto"/>
    <d v="2023-08-15T00:00:00"/>
    <s v="Benefícios"/>
    <s v="VALE TRANSPORTE - AREA FIM"/>
    <x v="0"/>
    <s v="Área Fim"/>
    <n v="421103"/>
    <n v="-93.11"/>
    <s v="Pagto. ref.  Vale Transporte pedido complementar 08/23 (Boleto 1460989- Vianova Serviços Eireli) "/>
    <s v=" Vale Transporte pedido complementar 08/23 (Boleto 1460989- Vianova Serviços Eireli)"/>
  </r>
  <r>
    <s v="Agosto"/>
    <d v="2023-08-16T00:00:00"/>
    <s v="Benefícios"/>
    <s v="VALE TRANSPORTE - AREA FIM"/>
    <x v="0"/>
    <s v="Área Fim"/>
    <n v="421103"/>
    <n v="-23022.01"/>
    <s v="Pagto. ref.  Vale Transporte 09/23 (Boleto 1462167- Vianova Serviços Eireli) "/>
    <s v=" Vale Transporte 09/23 (Boleto 1462167- Vianova Serviços Eireli)"/>
  </r>
  <r>
    <s v="Setembro"/>
    <d v="2023-09-12T00:00:00"/>
    <s v="Benefícios"/>
    <s v="VALE TRANSPORTE - AREA FIM"/>
    <x v="0"/>
    <s v="Área Fim"/>
    <s v="421103"/>
    <n v="-112.88"/>
    <s v="Pagto. ref.  Vale Transporte Complemento 09/23 (Boleto1486767 - Vianova Serviços Eireli) "/>
    <s v=" Vale Transporte Complemento 09/23 (Boleto1486767 - Vianova Serviços Eireli)"/>
  </r>
  <r>
    <s v="Setembro"/>
    <d v="2023-09-18T00:00:00"/>
    <s v="Benefícios"/>
    <s v="VALE TRANSPORTE - AREA FIM"/>
    <x v="0"/>
    <s v="Área Fim"/>
    <s v="421103"/>
    <n v="-8555"/>
    <s v="Pagto. ref.  Vale Transporte 10/23 (Boleto  1490124 - Vianova Serviços Eireli) "/>
    <s v=" Vale Transporte 10/23 (Boleto  1490124 - Vianova Serviços Eireli)"/>
  </r>
  <r>
    <s v="Setembro"/>
    <d v="2023-09-18T00:00:00"/>
    <s v="Benefícios"/>
    <s v="VALE TRANSPORTE - AREA FIM"/>
    <x v="0"/>
    <s v="Área Fim"/>
    <s v="421103"/>
    <n v="-23973.64"/>
    <s v="Pagto. ref.  Vale Transporte 10/23  Exceção (Boleto 1490995  - Vianova Serviços Eireli) "/>
    <s v=" Vale Transporte 10/23  Exceção (Boleto 1490995  - Vianova Serviços Eireli)"/>
  </r>
  <r>
    <s v="Outubro"/>
    <d v="2023-10-20T00:00:00"/>
    <s v="Benefícios"/>
    <s v="VALE TRANSPORTE - AREA FIM"/>
    <x v="0"/>
    <s v="Área Fim"/>
    <s v="421103"/>
    <n v="-7759.68"/>
    <s v="Pagto. ref.  Vale Transporte 11/23 (Boleto  1521388 - Vianova Serviços Eireli) "/>
    <s v=" Vale Transporte 11/23 (Boleto  1521388 - Vianova Serviços Eireli)"/>
  </r>
  <r>
    <s v="Outubro"/>
    <d v="2023-10-20T00:00:00"/>
    <s v="Benefícios"/>
    <s v="VALE TRANSPORTE - AREA FIM"/>
    <x v="0"/>
    <s v="Área Fim"/>
    <s v="421103"/>
    <n v="-19368.13"/>
    <s v="Pagto. ref.  Vale Transporte Exceção 11/23 (Boleto 1521866 - Vianova Serviços Eireli) "/>
    <s v=" Vale Transporte Exceção 11/23 (Boleto 1521866 - Vianova Serviços Eireli)"/>
  </r>
  <r>
    <s v="Outubro"/>
    <d v="2023-10-30T00:00:00"/>
    <s v="Benefícios"/>
    <s v="VALE TRANSPORTE - AREA FIM"/>
    <x v="0"/>
    <s v="Área Fim"/>
    <s v="421103"/>
    <n v="-953.63"/>
    <s v="Pagto. ref.  Vale Transporte Complementar 10/23 (Boleto 1535732 - Vianova Serviços Eireli) "/>
    <s v=" Vale Transporte Complementar 10/23 (Boleto 1535732 - Vianova Serviços Eireli)"/>
  </r>
  <r>
    <s v="Outubro"/>
    <d v="2023-10-31T00:00:00"/>
    <s v="Benefícios"/>
    <s v="VALE TRANSPORTE - AREA FIM"/>
    <x v="0"/>
    <s v="Área Fim"/>
    <s v="421103"/>
    <n v="-79.430000000000007"/>
    <s v="Pagto. ref.  Vale Transporte Ped. Substituição r 10/23 (Boleto 1536981 - Vianova Serviços Eireli) "/>
    <s v=" Vale Transporte Ped. Substituição r 10/23 (Boleto 1536981 - Vianova Serviços Eireli)"/>
  </r>
  <r>
    <s v="Novembro"/>
    <d v="2023-11-13T00:00:00"/>
    <s v="Benefícios"/>
    <s v="VALE TRANSPORTE - AREA FIM"/>
    <x v="0"/>
    <s v="Área Fim"/>
    <s v="421103"/>
    <n v="-196.92"/>
    <s v="Pagto. ref.  Vale Transporte Complementar 11/23 (Boleto 1542456 - Vianova Serviços Eireli) "/>
    <s v=" Vale Transporte Complementar 11/23 (Boleto 1542456 - Vianova Serviços Eireli)"/>
  </r>
  <r>
    <s v="Novembro"/>
    <d v="2023-11-17T00:00:00"/>
    <s v="Benefícios"/>
    <s v="VALE TRANSPORTE - AREA FIM"/>
    <x v="0"/>
    <s v="Área Fim"/>
    <s v="421103"/>
    <n v="-257.29000000000002"/>
    <s v="Pagto. ref.  Vale Transporte Complementar 11/23 (Boleto 1544682 - Vianova Serviços Eireli) "/>
    <s v=" Vale Transporte Complementar 11/23 (Boleto 1544682 - Vianova Serviços Eireli)"/>
  </r>
  <r>
    <s v="Novembro"/>
    <d v="2023-11-21T00:00:00"/>
    <s v="Benefícios"/>
    <s v="VALE TRANSPORTE - AREA FIM"/>
    <x v="0"/>
    <s v="Área Fim"/>
    <s v="421103"/>
    <n v="-6261"/>
    <s v="Pagto. ref.  Vale Transporte 12/23 (Boleto 1548370 - Vianova Serviços Eireli) "/>
    <s v=" Vale Transporte 12/23 (Boleto 1548370 - Vianova Serviços Eireli)"/>
  </r>
  <r>
    <s v="Novembro"/>
    <d v="2023-11-22T00:00:00"/>
    <s v="Benefícios"/>
    <s v="VALE TRANSPORTE - AREA FIM"/>
    <x v="0"/>
    <s v="Área Fim"/>
    <s v="421103"/>
    <n v="-14973.18"/>
    <s v="Pagto. ref.  Vale Transporte Exceção 12/23 (Boleto 1550719 - Vianova Serviços Eireli) "/>
    <s v=" Vale Transporte Exceção 12/23 (Boleto 1550719 - Vianova Serviços Eireli)"/>
  </r>
  <r>
    <s v="Novembro"/>
    <d v="2023-11-23T00:00:00"/>
    <s v="Benefícios"/>
    <s v="VALE TRANSPORTE - AREA FIM"/>
    <x v="0"/>
    <s v="Área Fim"/>
    <s v="421103"/>
    <n v="-994.73"/>
    <s v="Pagto. ref.  Vale Transporte Complementar 12/23 (Boleto 1551683 - Vianova Serviços Eireli) "/>
    <s v=" Vale Transporte Complementar 12/23 (Boleto 1551683 - Vianova Serviços Eireli)"/>
  </r>
  <r>
    <s v="Novembro"/>
    <d v="2023-11-28T00:00:00"/>
    <s v="Benefícios"/>
    <s v="VALE TRANSPORTE - AREA FIM"/>
    <x v="0"/>
    <s v="Área Fim"/>
    <s v="421103"/>
    <n v="-1638.48"/>
    <s v="Pagto. ref.  Vale Transporte Complementar 12/23 (Boleto 1560478 - Vianova Serviços Eireli) "/>
    <s v=" Vale Transporte Complementar 12/23 (Boleto 1560478 - Vianova Serviços Eireli)"/>
  </r>
  <r>
    <s v="Dezembro"/>
    <d v="2023-12-19T00:00:00"/>
    <s v="Benefícios"/>
    <s v="VALE TRANSPORTE - AREA FIM"/>
    <x v="0"/>
    <s v="Área Fim"/>
    <s v="421103"/>
    <n v="-4514.32"/>
    <s v="Pagto. ref.  Vale Transporte Complementar 01/24 (Boleto 1576158 - Vianova Serviços Eireli) "/>
    <s v=" Vale Transporte Complementar 01/24 (Boleto 1576158 - Vianova Serviços Eireli)"/>
  </r>
  <r>
    <s v="Dezembro"/>
    <d v="2023-12-21T00:00:00"/>
    <s v="Benefícios"/>
    <s v="VALE TRANSPORTE - AREA FIM"/>
    <x v="0"/>
    <s v="Área Fim"/>
    <s v="421103"/>
    <n v="-8881.64"/>
    <s v="Pagto. ref.  Vale Transporte Complementar 01/24 (Boleto 1580134 - Vianova Serviços Eireli) "/>
    <s v=" Vale Transporte Complementar 01/24 (Boleto 1580134 - Vianova Serviços Eireli)"/>
  </r>
  <r>
    <s v="Janeiro"/>
    <d v="2023-01-31T00:00:00"/>
    <s v="Folha De Pagamento"/>
    <s v="VALE TRANSPORTE - AREA FIM"/>
    <x v="0"/>
    <s v="Área Fim"/>
    <n v="421103"/>
    <n v="-1029.0999999999999"/>
    <s v="Vale Transporte conf Folha de Pagto Area Fim Ref Janeiro 2023 "/>
    <s v="Vale Transporte conf Folha de Pagto Area Fim Ref Janeiro 2023"/>
  </r>
  <r>
    <s v="Janeiro"/>
    <d v="2023-01-31T00:00:00"/>
    <s v="Folha De Pagamento"/>
    <s v="VALE TRANSPORTE - AREA FIM"/>
    <x v="0"/>
    <s v="Área Fim"/>
    <n v="421103"/>
    <n v="4745.2"/>
    <s v="Desc. Saldo Vale Transporte conf Folha de Pagto Area Fim Ref Janeiro 2023 "/>
    <s v="Desc. Saldo Vale Transporte conf Folha de Pagto Area Fim Ref Janeiro 2023"/>
  </r>
  <r>
    <s v="Fevereiro"/>
    <d v="2023-02-28T00:00:00"/>
    <s v="Folha De Pagamento"/>
    <s v="VALE TRANSPORTE - AREA FIM"/>
    <x v="0"/>
    <s v="Área Fim"/>
    <n v="421103"/>
    <n v="381.78"/>
    <s v="Desc. Vale Transporte conf Folha de Pagto Area Fim ref março-2023 "/>
    <s v="Desc. Vale Transporte conf Folha de Pagto Area Fim ref março-2023"/>
  </r>
  <r>
    <s v="Fevereiro"/>
    <d v="2023-02-28T00:00:00"/>
    <s v="Folha De Pagamento"/>
    <s v="VALE TRANSPORTE - AREA FIM"/>
    <x v="0"/>
    <s v="Área Fim"/>
    <n v="421103"/>
    <n v="22023.51"/>
    <s v="Desc. Vale Transporte conf Folha de Pagto Area Fim ref março-2023 "/>
    <s v="Desc. Vale Transporte conf Folha de Pagto Area Fim ref março-2023"/>
  </r>
  <r>
    <s v="Março"/>
    <d v="2023-03-31T00:00:00"/>
    <s v="Folha De Pagamento"/>
    <s v="VALE TRANSPORTE - AREA FIM"/>
    <x v="0"/>
    <s v="Área Fim"/>
    <n v="421103"/>
    <n v="-1156.1199999999999"/>
    <s v="Vale Transporte conf Folha de Pagto Area Fim ref 03/2023 "/>
    <s v="Vale Transporte conf Folha de Pagto Area Fim ref 03/2023"/>
  </r>
  <r>
    <s v="Março"/>
    <d v="2023-03-31T00:00:00"/>
    <s v="Folha De Pagamento"/>
    <s v="VALE TRANSPORTE - AREA FIM"/>
    <x v="0"/>
    <s v="Área Fim"/>
    <n v="421103"/>
    <n v="18502.8"/>
    <s v="Desc. Saldo Vale Transporte conf Folha de Pagto Area Fim ref 03/2023 "/>
    <s v="Desc. Saldo Vale Transporte conf Folha de Pagto Area Fim ref 03/2023"/>
  </r>
  <r>
    <s v="Março"/>
    <d v="2023-03-31T00:00:00"/>
    <s v="Folha De Pagamento"/>
    <s v="VALE TRANSPORTE - AREA FIM"/>
    <x v="0"/>
    <s v="Área Fim"/>
    <n v="421103"/>
    <n v="583.65"/>
    <s v="Desc. Saldo Vale Transporte conf folha de rescisão Area Fim ref 03/2023 "/>
    <s v="Desc. Saldo Vale Transporte conf folha de rescisão Area Fim ref 03/2023"/>
  </r>
  <r>
    <s v="Abril"/>
    <d v="2023-04-30T00:00:00"/>
    <s v="Folha De Pagamento"/>
    <s v="VALE TRANSPORTE - AREA FIM"/>
    <x v="0"/>
    <s v="Área Fim"/>
    <n v="421103"/>
    <n v="18352.38"/>
    <s v="Desc. Saldo Vale Transporte conf Folha de Pagto Area Fim ref abril-2023 "/>
    <s v="Desc. Saldo Vale Transporte conf Folha de Pagto Area Fim ref abril-2023"/>
  </r>
  <r>
    <s v="Abril"/>
    <d v="2023-04-30T00:00:00"/>
    <s v="Folha De Pagamento"/>
    <s v="VALE TRANSPORTE - AREA FIM"/>
    <x v="0"/>
    <s v="Área Fim"/>
    <n v="421103"/>
    <n v="294.62"/>
    <s v="Desc. Vale Transporte conf folha de rescisão Area Fim ref abril-2023 "/>
    <s v="Desc. Vale Transporte conf folha de rescisão Area Fim ref abril-2023"/>
  </r>
  <r>
    <s v="Maio"/>
    <d v="2023-05-31T00:00:00"/>
    <s v="Folha De Pagamento"/>
    <s v="VALE TRANSPORTE - AREA FIM"/>
    <x v="0"/>
    <s v="Área Fim"/>
    <n v="421103"/>
    <n v="1395.25"/>
    <s v="Desc. Vale Transporte conf folha de rescisão Area Fim ref maio-2023 "/>
    <s v="Desc. Vale Transporte conf folha de rescisão Area Fim ref maio-2023"/>
  </r>
  <r>
    <s v="Maio"/>
    <d v="2023-05-31T00:00:00"/>
    <s v="Folha De Pagamento"/>
    <s v="VALE TRANSPORTE - AREA FIM"/>
    <x v="0"/>
    <s v="Área Fim"/>
    <n v="421103"/>
    <n v="-537.20000000000005"/>
    <s v="Vale Transporte conf Folha de Pagto ref Area Fim maio-2023 "/>
    <s v="Vale Transporte conf Folha de Pagto ref Area Fim maio-2023"/>
  </r>
  <r>
    <s v="Maio"/>
    <d v="2023-05-31T00:00:00"/>
    <s v="Folha De Pagamento"/>
    <s v="VALE TRANSPORTE - AREA FIM"/>
    <x v="0"/>
    <s v="Área Fim"/>
    <n v="421103"/>
    <n v="18888.919999999998"/>
    <s v="Desc. Saldo Vale Transporte conf Folha de Pagto Area Fim ref maio-2023 "/>
    <s v="Desc. Saldo Vale Transporte conf Folha de Pagto Area Fim ref maio-2023"/>
  </r>
  <r>
    <s v="Junho"/>
    <d v="2023-06-30T00:00:00"/>
    <s v="Folha De Pagamento"/>
    <s v="VALE TRANSPORTE - AREA FIM"/>
    <x v="0"/>
    <s v="Área Fim"/>
    <n v="421103"/>
    <n v="-405.18"/>
    <s v="Vale Transporte conf Folha de Pagto ref Area Fim  junho-2023 "/>
    <s v="Vale Transporte conf Folha de Pagto ref Area Fim  junho-2023"/>
  </r>
  <r>
    <s v="Junho"/>
    <d v="2023-06-30T00:00:00"/>
    <s v="Folha De Pagamento"/>
    <s v="VALE TRANSPORTE - AREA FIM"/>
    <x v="0"/>
    <s v="Área Fim"/>
    <n v="421103"/>
    <n v="18761.96"/>
    <s v="Desc. Saldo Vale Transporte conf Folha de Pagto Area Fim ref  junho-2023 "/>
    <s v="Desc. Saldo Vale Transporte conf Folha de Pagto Area Fim ref  junho-2023"/>
  </r>
  <r>
    <s v="Junho"/>
    <d v="2023-06-30T00:00:00"/>
    <s v="Folha De Pagamento"/>
    <s v="VALE TRANSPORTE - AREA FIM"/>
    <x v="0"/>
    <s v="Área Fim"/>
    <n v="421103"/>
    <n v="652.34"/>
    <s v="Desc. Vale Transporte conf folha de rescisão Area Fim ref  junho-2023 "/>
    <s v="Desc. Vale Transporte conf folha de rescisão Area Fim ref  junho-2023"/>
  </r>
  <r>
    <s v="Julho"/>
    <d v="2023-07-31T00:00:00"/>
    <s v="Folha De Pagamento"/>
    <s v="VALE TRANSPORTE - AREA FIM"/>
    <x v="0"/>
    <s v="Área Fim"/>
    <n v="421103"/>
    <n v="-596.79999999999995"/>
    <s v="Vale Transporte conf Folha de Pagto ref Area Fim Julho-2023 "/>
    <s v="Vale Transporte conf Folha de Pagto ref Area Fim Julho-2023"/>
  </r>
  <r>
    <s v="Julho"/>
    <d v="2023-07-31T00:00:00"/>
    <s v="Folha De Pagamento"/>
    <s v="VALE TRANSPORTE - AREA FIM"/>
    <x v="0"/>
    <s v="Área Fim"/>
    <n v="421103"/>
    <n v="16693.53"/>
    <s v="Desc. Saldo Vale Transporte conf Folha de Pagto Area Fim ref Julho-2023 "/>
    <s v="Desc. Saldo Vale Transporte conf Folha de Pagto Area Fim ref Julho-2023"/>
  </r>
  <r>
    <s v="Agosto"/>
    <d v="2023-08-31T00:00:00"/>
    <s v="Folha De Pagamento"/>
    <s v="VALE TRANSPORTE - AREA FIM"/>
    <x v="0"/>
    <s v="Área Fim"/>
    <n v="421103"/>
    <n v="19409.900000000001"/>
    <s v="Desc. Saldo Vale Transporte conf Folha de Pagto Area Fim ref Agosto/2023 "/>
    <s v="Desc. Saldo Vale Transporte conf Folha de Pagto Area Fim ref Agosto/2023"/>
  </r>
  <r>
    <s v="Agosto"/>
    <d v="2023-08-31T00:00:00"/>
    <s v="Folha De Pagamento"/>
    <s v="VALE TRANSPORTE - AREA FIM"/>
    <x v="0"/>
    <s v="Área Fim"/>
    <n v="421103"/>
    <n v="235.19"/>
    <s v="Desc. Vale Transporte conf Folha de Pagto Area Fim Rateio ref Agosto-2023 "/>
    <s v="Desc. Vale Transporte conf Folha de Pagto Area Fim Rateio ref Agosto-2023"/>
  </r>
  <r>
    <s v="Setembro"/>
    <d v="2023-09-30T00:00:00"/>
    <s v="Folha De Pagamento"/>
    <s v="VALE TRANSPORTE - AREA FIM"/>
    <x v="0"/>
    <s v="Área Fim"/>
    <s v="421103"/>
    <n v="-88"/>
    <s v="Vale Transporte conf Folha de Pagto Area Fim ref Setembro-2023 "/>
    <s v="Vale Transporte conf Folha de Pagto Area Fim ref Setembro-2023"/>
  </r>
  <r>
    <s v="Setembro"/>
    <d v="2023-09-30T00:00:00"/>
    <s v="Folha De Pagamento"/>
    <s v="VALE TRANSPORTE - AREA FIM"/>
    <x v="0"/>
    <s v="Área Fim"/>
    <s v="421103"/>
    <n v="18848.009999999998"/>
    <s v="Desc. Saldo Vale Transporte conf Folha de Pagto Area Fim ref Setembro-2023 "/>
    <s v="Desc. Saldo Vale Transporte conf Folha de Pagto Area Fim ref Setembro-2023"/>
  </r>
  <r>
    <s v="Outubro"/>
    <d v="2023-10-31T00:00:00"/>
    <s v="Folha De Pagamento"/>
    <s v="VALE TRANSPORTE - AREA FIM"/>
    <x v="0"/>
    <s v="Área Fim"/>
    <s v="421103"/>
    <n v="-1153.5999999999999"/>
    <s v="Vale Transporte conf Folha de Pagto Area Fim ref Outubro-2023 "/>
    <s v="Vale Transporte conf Folha de Pagto Area Fim ref Outubro-2023"/>
  </r>
  <r>
    <s v="Outubro"/>
    <d v="2023-10-31T00:00:00"/>
    <s v="Folha De Pagamento"/>
    <s v="VALE TRANSPORTE - AREA FIM"/>
    <x v="0"/>
    <s v="Área Fim"/>
    <s v="421103"/>
    <n v="18458.09"/>
    <s v="Desc. Saldo Vale Transporte conf Folha de Pagto Area Fim ref Outubro-2023 "/>
    <s v="Desc. Saldo Vale Transporte conf Folha de Pagto Area Fim ref Outubro-2023"/>
  </r>
  <r>
    <s v="Novembro"/>
    <d v="2023-11-30T00:00:00"/>
    <s v="Folha De Pagamento"/>
    <s v="VALE TRANSPORTE - AREA FIM"/>
    <x v="0"/>
    <s v="Área Fim"/>
    <s v="421103"/>
    <n v="16346"/>
    <s v="Desc. Vale Transporte conf Folha de Pagto Area Fim Novembro/2023 "/>
    <s v="Desc. Vale Transporte conf Folha de Pagto Area Fim Novembro/2023"/>
  </r>
  <r>
    <s v="Novembro"/>
    <d v="2023-11-30T00:00:00"/>
    <s v="Folha De Pagamento"/>
    <s v="VALE TRANSPORTE - AREA FIM"/>
    <x v="0"/>
    <s v="Área Fim"/>
    <s v="421103"/>
    <n v="-496.56"/>
    <s v="Vale Transporte conf Folha de Pagto Area Fim ref Novembro-2023 "/>
    <s v="Vale Transporte conf Folha de Pagto Area Fim ref Novembro-2023"/>
  </r>
  <r>
    <s v="Dezembro"/>
    <d v="2023-12-31T00:00:00"/>
    <s v="Folha De Pagamento"/>
    <s v="VALE TRANSPORTE - AREA FIM"/>
    <x v="0"/>
    <s v="Área Fim"/>
    <s v="421103"/>
    <n v="12157.36"/>
    <s v="Desc. Saldo Vale Transporte conf Folha de Pagto Area Fim ref Dezembro-2023 "/>
    <s v="Desc. Saldo Vale Transporte conf Folha de Pagto Area Fim ref Dezembro-2023"/>
  </r>
  <r>
    <s v="Dezembro"/>
    <d v="2023-12-31T00:00:00"/>
    <s v="Folha De Pagamento"/>
    <s v="VALE TRANSPORTE - AREA FIM"/>
    <x v="0"/>
    <s v="Área Fim"/>
    <s v="421103"/>
    <n v="358.31"/>
    <s v="Desc. Vale Transporte conf Folha de Pagto Area Fim ref Dezembro-2023 "/>
    <s v="Desc. Vale Transporte conf Folha de Pagto Area Fim ref Dezembro-2023"/>
  </r>
  <r>
    <s v="Janeiro"/>
    <d v="2023-01-17T00:00:00"/>
    <s v="Benefícios"/>
    <s v="VALE TRANSPORTE - AREA MEIO"/>
    <x v="1"/>
    <s v="Área Meio"/>
    <n v="421102"/>
    <n v="-4822.05"/>
    <s v="Pagto. ref. . Vale Transporte - Pedido Normal 02/23 (Boleto 1271521  - Vianova Serviços Eireli) "/>
    <s v=". Vale Transporte - Pedido Normal 02/23 (Boleto 1271521  - Vianova Serviços Eireli)"/>
  </r>
  <r>
    <s v="Janeiro"/>
    <d v="2023-01-18T00:00:00"/>
    <s v="Benefícios"/>
    <s v="VALE TRANSPORTE - AREA MEIO"/>
    <x v="1"/>
    <s v="Área Meio"/>
    <n v="421102"/>
    <n v="-696.94"/>
    <s v="Pagto. ref. . Vale Transporte - Pedido exceção 02/23 (Boleto 1272048  - Vianova Serviços Eireli) "/>
    <s v=". Vale Transporte - Pedido exceção 02/23 (Boleto 1272048  - Vianova Serviços Eireli)"/>
  </r>
  <r>
    <s v="Janeiro"/>
    <d v="2023-01-30T00:00:00"/>
    <s v="Benefícios"/>
    <s v="VALE TRANSPORTE - AREA MEIO"/>
    <x v="1"/>
    <s v="Área Meio"/>
    <n v="421102"/>
    <n v="-285.49"/>
    <s v="Pagto. ref. . Vale Transporte - Pedido Complementar 02/23 (Boleto 1288358 - Vianova Serviços Eireli) "/>
    <s v=". Vale Transporte - Pedido Complementar 02/23 (Boleto 1288358 - Vianova Serviços Eireli)"/>
  </r>
  <r>
    <s v="Fevereiro"/>
    <d v="2023-02-15T00:00:00"/>
    <s v="Benefícios"/>
    <s v="VALE TRANSPORTE - AREA MEIO"/>
    <x v="1"/>
    <s v="Área Meio"/>
    <n v="421102"/>
    <n v="-6556.74"/>
    <s v="Pagto. ref. . Vale Transporte - Pedido Normal 03/23 (Boleto 1298059 - Vianova Serviços Eireli) "/>
    <s v=". Vale Transporte - Pedido Normal 03/23 (Boleto 1298059 - Vianova Serviços Eireli)"/>
  </r>
  <r>
    <s v="Fevereiro"/>
    <d v="2023-02-16T00:00:00"/>
    <s v="Benefícios"/>
    <s v="VALE TRANSPORTE - AREA MEIO"/>
    <x v="1"/>
    <s v="Área Meio"/>
    <n v="421102"/>
    <n v="-1040.4100000000001"/>
    <s v="Pagto. ref. . Vale Transporte - Pedido Exceção 03/23 (Boleto 1303673 - Vianova Serviços Eireli) "/>
    <s v=". Vale Transporte - Pedido Exceção 03/23 (Boleto 1303673 - Vianova Serviços Eireli)"/>
  </r>
  <r>
    <s v="Março"/>
    <d v="2023-03-15T00:00:00"/>
    <s v="Benefícios"/>
    <s v="VALE TRANSPORTE - AREA MEIO"/>
    <x v="1"/>
    <s v="Área Meio"/>
    <n v="421102"/>
    <n v="-4850.66"/>
    <s v="Pagto. ref. . Vale Transporte - Pedido Normal 04/23 (Boleto 1327242 - Vianova Serviços Eireli) "/>
    <s v=". Vale Transporte - Pedido Normal 04/23 (Boleto 1327242 - Vianova Serviços Eireli)"/>
  </r>
  <r>
    <s v="Março"/>
    <d v="2023-03-17T00:00:00"/>
    <s v="Benefícios"/>
    <s v="VALE TRANSPORTE - AREA MEIO"/>
    <x v="1"/>
    <s v="Área Meio"/>
    <n v="421102"/>
    <n v="-814.82"/>
    <s v="Pagto. ref. . Vale Transporte - Pedido Exceção 04/23 (Boleto 1328658 - Vianova Serviços Eireli) "/>
    <s v=". Vale Transporte - Pedido Exceção 04/23 (Boleto 1328658 - Vianova Serviços Eireli)"/>
  </r>
  <r>
    <s v="Abril"/>
    <d v="2023-04-17T00:00:00"/>
    <s v="Benefícios"/>
    <s v="VALE TRANSPORTE - AREA MEIO"/>
    <x v="1"/>
    <s v="Área Meio"/>
    <n v="421102"/>
    <n v="-6666.78"/>
    <s v="Pagto. ref. . Vale Transporte 05/23 (Boleto 1354188 - Vianova Serviços Eireli) "/>
    <s v=". Vale Transporte 05/23 (Boleto 1354188 - Vianova Serviços Eireli)"/>
  </r>
  <r>
    <s v="Abril"/>
    <d v="2023-04-17T00:00:00"/>
    <s v="Benefícios"/>
    <s v="VALE TRANSPORTE - AREA MEIO"/>
    <x v="1"/>
    <s v="Área Meio"/>
    <n v="421102"/>
    <n v="-1055.9000000000001"/>
    <s v="Pagto. ref. Vale transporte Pedido Exceção 05/23 (Boleto 1354410 - Vianova Serviços Eireli) "/>
    <s v="Vale transporte Pedido Exceção 05/23 (Boleto 1354410 - Vianova Serviços Eireli)"/>
  </r>
  <r>
    <s v="Abril"/>
    <d v="2023-04-25T00:00:00"/>
    <s v="Benefícios"/>
    <s v="VALE TRANSPORTE - AREA MEIO"/>
    <x v="1"/>
    <s v="Área Meio"/>
    <n v="421102"/>
    <n v="-78.56"/>
    <s v="Pagto. ref. Vale transporte Pedido Complementar 05/23 (Boleto 1366513 - Vianova Serviços Eireli) "/>
    <s v="Vale transporte Pedido Complementar 05/23 (Boleto 1366513 - Vianova Serviços Eireli)"/>
  </r>
  <r>
    <s v="Maio"/>
    <d v="2023-05-17T00:00:00"/>
    <s v="Benefícios"/>
    <s v="VALE TRANSPORTE - AREA MEIO"/>
    <x v="1"/>
    <s v="Área Meio"/>
    <n v="421102"/>
    <n v="-5648.77"/>
    <s v="Pagto. ref. Vale transporte 06/23 (Boleto 1381658 - Vianova Serviços Eireli) "/>
    <s v="Vale transporte 06/23 (Boleto 1381658 - Vianova Serviços Eireli)"/>
  </r>
  <r>
    <s v="Maio"/>
    <d v="2023-05-18T00:00:00"/>
    <s v="Benefícios"/>
    <s v="VALE TRANSPORTE - AREA MEIO"/>
    <x v="1"/>
    <s v="Área Meio"/>
    <n v="421102"/>
    <n v="-935.34"/>
    <s v="Pagto. ref. . Vale Transporte pedido exceção 06/23 (Boleto 1382395 - Vianova Serviços Eireli) "/>
    <s v=". Vale Transporte pedido exceção 06/23 (Boleto 1382395 - Vianova Serviços Eireli)"/>
  </r>
  <r>
    <s v="Junho"/>
    <d v="2023-06-14T00:00:00"/>
    <s v="Benefícios"/>
    <s v="VALE TRANSPORTE - AREA MEIO"/>
    <x v="1"/>
    <s v="Área Meio"/>
    <n v="421102"/>
    <n v="-4407.16"/>
    <s v="Pagto. ref. Vale Transporte pedido 07/23 (Boleto  1407189 - Vianova Serviços Eireli) "/>
    <s v="Vale Transporte pedido 07/23 (Boleto  1407189 - Vianova Serviços Eireli)"/>
  </r>
  <r>
    <s v="Junho"/>
    <d v="2023-06-19T00:00:00"/>
    <s v="Benefícios"/>
    <s v="VALE TRANSPORTE - AREA MEIO"/>
    <x v="1"/>
    <s v="Área Meio"/>
    <n v="421102"/>
    <n v="-754.77"/>
    <s v="Pagto. ref. Vale Transporte pedido exceção 07/23 (Boleto  1409957 - Vianova Serviços Eireli) "/>
    <s v="Vale Transporte pedido exceção 07/23 (Boleto  1409957 - Vianova Serviços Eireli)"/>
  </r>
  <r>
    <s v="Junho"/>
    <d v="2023-06-27T00:00:00"/>
    <s v="Benefícios"/>
    <s v="VALE TRANSPORTE - AREA MEIO"/>
    <x v="1"/>
    <s v="Área Meio"/>
    <n v="421102"/>
    <n v="-84.84"/>
    <s v="Pagto. ref. Vale Transporte pedido 07/23 (Boleto  1424160 - Vianova Serviços Eireli) "/>
    <s v="Vale Transporte pedido 07/23 (Boleto  1424160 - Vianova Serviços Eireli)"/>
  </r>
  <r>
    <s v="Julho"/>
    <d v="2023-07-18T00:00:00"/>
    <s v="Benefícios"/>
    <s v="VALE TRANSPORTE - AREA MEIO"/>
    <x v="1"/>
    <s v="Área Meio"/>
    <n v="421102"/>
    <n v="-5839.87"/>
    <s v="Pagto. ref.  Vale Transporte pedido 08/23 (Boleto 1436218  - Vianova Serviços Eireli) "/>
    <s v=" Vale Transporte pedido 08/23 (Boleto 1436218  - Vianova Serviços Eireli)"/>
  </r>
  <r>
    <s v="Julho"/>
    <d v="2023-07-18T00:00:00"/>
    <s v="Benefícios"/>
    <s v="VALE TRANSPORTE - AREA MEIO"/>
    <x v="1"/>
    <s v="Área Meio"/>
    <n v="421102"/>
    <n v="-1110.3800000000001"/>
    <s v="Pagto. ref.  Vale Transporte pedido 08/23 (Boleto 1437708  - Vianova Serviços Eireli) "/>
    <s v=" Vale Transporte pedido 08/23 (Boleto 1437708  - Vianova Serviços Eireli)"/>
  </r>
  <r>
    <s v="Agosto"/>
    <d v="2023-08-02T00:00:00"/>
    <s v="Benefícios"/>
    <s v="VALE TRANSPORTE - AREA MEIO"/>
    <x v="1"/>
    <s v="Área Meio"/>
    <n v="421102"/>
    <n v="-36.17"/>
    <s v="Pagto. ref.  Vale Transporte pedido complementar 08/23 (Boleto 1455791  - Vianova Serviços Eireli) "/>
    <s v=" Vale Transporte pedido complementar 08/23 (Boleto 1455791  - Vianova Serviços Eireli)"/>
  </r>
  <r>
    <s v="Agosto"/>
    <d v="2023-08-14T00:00:00"/>
    <s v="Benefícios"/>
    <s v="VALE TRANSPORTE - AREA MEIO"/>
    <x v="1"/>
    <s v="Área Meio"/>
    <n v="421102"/>
    <n v="-4727.57"/>
    <s v="Pagto. ref.  Vale Transporte 09/23 (Boleto 1460682- Vianova Serviços Eireli) "/>
    <s v=" Vale Transporte 09/23 (Boleto 1460682- Vianova Serviços Eireli)"/>
  </r>
  <r>
    <s v="Agosto"/>
    <d v="2023-08-16T00:00:00"/>
    <s v="Benefícios"/>
    <s v="VALE TRANSPORTE - AREA MEIO"/>
    <x v="1"/>
    <s v="Área Meio"/>
    <n v="421102"/>
    <n v="-918.54"/>
    <s v="Pagto. ref.  Vale Transporte 09/23 (Boleto 1462167 - Vianova Serviços Eireli) "/>
    <s v=" Vale Transporte 09/23 (Boleto 1462167 - Vianova Serviços Eireli)"/>
  </r>
  <r>
    <s v="Setembro"/>
    <d v="2023-09-18T00:00:00"/>
    <s v="Benefícios"/>
    <s v="VALE TRANSPORTE - AREA MEIO"/>
    <x v="1"/>
    <s v="Área Meio"/>
    <s v="421102"/>
    <n v="-5142.22"/>
    <s v="Pagto. ref.  Vale Transporte 10/23 (Boleto 1490124 - Vianova Serviços Eireli) "/>
    <s v=" Vale Transporte 10/23 (Boleto 1490124 - Vianova Serviços Eireli)"/>
  </r>
  <r>
    <s v="Setembro"/>
    <d v="2023-09-18T00:00:00"/>
    <s v="Benefícios"/>
    <s v="VALE TRANSPORTE - AREA MEIO"/>
    <x v="1"/>
    <s v="Área Meio"/>
    <s v="421102"/>
    <n v="-917.55"/>
    <s v="Pagto. ref.  Vale Transporte 10/23 Exceção (Boleto 1490995  - Vianova Serviços Eireli) "/>
    <s v=" Vale Transporte 10/23 Exceção (Boleto 1490995  - Vianova Serviços Eireli)"/>
  </r>
  <r>
    <s v="Outubro"/>
    <d v="2023-10-20T00:00:00"/>
    <s v="Benefícios"/>
    <s v="VALE TRANSPORTE - AREA MEIO"/>
    <x v="1"/>
    <s v="Área Meio"/>
    <s v="421102"/>
    <n v="-4416.75"/>
    <s v="Pagto. ref.  Vale Transporte 11/23 (Boleto  1521388 - Vianova Serviços Eireli) "/>
    <s v=" Vale Transporte 11/23 (Boleto  1521388 - Vianova Serviços Eireli)"/>
  </r>
  <r>
    <s v="Outubro"/>
    <d v="2023-10-20T00:00:00"/>
    <s v="Benefícios"/>
    <s v="VALE TRANSPORTE - AREA MEIO"/>
    <x v="1"/>
    <s v="Área Meio"/>
    <s v="421102"/>
    <n v="-785.49"/>
    <s v="Pagto. ref.  Vale Transporte Exceção 11/23 (Boleto 1521866 - Vianova Serviços Eireli) "/>
    <s v=" Vale Transporte Exceção 11/23 (Boleto 1521866 - Vianova Serviços Eireli)"/>
  </r>
  <r>
    <s v="Novembro"/>
    <d v="2023-11-21T00:00:00"/>
    <s v="Benefícios"/>
    <s v="VALE TRANSPORTE - AREA MEIO"/>
    <x v="1"/>
    <s v="Área Meio"/>
    <s v="421102"/>
    <n v="-5107.9799999999996"/>
    <s v="Pagto. ref.  Vale Transporte 12/23 (Boleto 1548370 - Vianova Serviços Eireli) "/>
    <s v=" Vale Transporte 12/23 (Boleto 1548370 - Vianova Serviços Eireli)"/>
  </r>
  <r>
    <s v="Novembro"/>
    <d v="2023-11-22T00:00:00"/>
    <s v="Benefícios"/>
    <s v="VALE TRANSPORTE - AREA MEIO"/>
    <x v="1"/>
    <s v="Área Meio"/>
    <s v="421102"/>
    <n v="-664.53"/>
    <s v="Pagto. ref.  Vale Transporte Exceção 12/23 (Boleto 1550719 - Vianova Serviços Eireli) "/>
    <s v=" Vale Transporte Exceção 12/23 (Boleto 1550719 - Vianova Serviços Eireli)"/>
  </r>
  <r>
    <s v="Novembro"/>
    <d v="2023-11-28T00:00:00"/>
    <s v="Benefícios"/>
    <s v="VALE TRANSPORTE - AREA MEIO"/>
    <x v="1"/>
    <s v="Área Meio"/>
    <s v="421102"/>
    <n v="-40.869999999999997"/>
    <s v="Pagto. ref.  Vale Transporte Complementar 12/23 (Boleto 1560478 - Vianova Serviços Eireli) "/>
    <s v=" Vale Transporte Complementar 12/23 (Boleto 1560478 - Vianova Serviços Eireli)"/>
  </r>
  <r>
    <s v="Dezembro"/>
    <d v="2023-12-19T00:00:00"/>
    <s v="Benefícios"/>
    <s v="VALE TRANSPORTE - AREA MEIO"/>
    <x v="1"/>
    <s v="Área Meio"/>
    <s v="421102"/>
    <n v="-3753.8"/>
    <s v="Pagto. ref.  Vale Transporte Complementar 01/24 (Boleto 1576158 - Vianova Serviços Eireli) "/>
    <s v=" Vale Transporte Complementar 01/24 (Boleto 1576158 - Vianova Serviços Eireli)"/>
  </r>
  <r>
    <s v="Dezembro"/>
    <d v="2023-12-21T00:00:00"/>
    <s v="Benefícios"/>
    <s v="VALE TRANSPORTE - AREA MEIO"/>
    <x v="1"/>
    <s v="Área Meio"/>
    <s v="421102"/>
    <n v="-336.38"/>
    <s v="Pagto. ref.  Vale Transporte Complementar 01/24 (Boleto 1580134 - Vianova Serviços Eireli) "/>
    <s v=" Vale Transporte Complementar 01/24 (Boleto 1580134 - Vianova Serviços Eireli)"/>
  </r>
  <r>
    <s v="Janeiro"/>
    <d v="2023-01-31T00:00:00"/>
    <s v="Folha De Pagamento"/>
    <s v="VALE TRANSPORTE - AREA MEIO"/>
    <x v="1"/>
    <s v="Área Meio"/>
    <n v="421102"/>
    <n v="1987.1"/>
    <s v="Desc. Vale Transporte conf Folha de Pagto Area Meio Rateio Ref Janeiro 2023 "/>
    <s v="Desc. Vale Transporte conf Folha de Pagto Area Meio Rateio Ref Janeiro 2023"/>
  </r>
  <r>
    <s v="Janeiro"/>
    <d v="2023-01-31T00:00:00"/>
    <s v="Folha De Pagamento"/>
    <s v="VALE TRANSPORTE - AREA MEIO"/>
    <x v="1"/>
    <s v="Área Meio"/>
    <n v="421102"/>
    <n v="148.4"/>
    <s v="Desc. Saldo Vale Transporte conf Folha de Pagto Rescisão Area Meio Rateio - 01/2023 "/>
    <s v="Desc. Saldo Vale Transporte conf Folha de Pagto Rescisão Area Meio Rateio - 01/2023"/>
  </r>
  <r>
    <s v="Fevereiro"/>
    <d v="2023-02-28T00:00:00"/>
    <s v="Folha De Pagamento"/>
    <s v="VALE TRANSPORTE - AREA MEIO"/>
    <x v="1"/>
    <s v="Área Meio"/>
    <n v="421102"/>
    <n v="92.56"/>
    <s v="Desc. Vale Transporte conf Folha de Pagto Area Meio Rateio ref março-2023 "/>
    <s v="Desc. Vale Transporte conf Folha de Pagto Area Meio Rateio ref março-2023"/>
  </r>
  <r>
    <s v="Fevereiro"/>
    <d v="2023-02-28T00:00:00"/>
    <s v="Folha De Pagamento"/>
    <s v="VALE TRANSPORTE - AREA MEIO"/>
    <x v="1"/>
    <s v="Área Meio"/>
    <n v="421102"/>
    <n v="2760.08"/>
    <s v="Desc. Saldo Vale Transporte conf Folha de Pagto Area Meio Rateio ref março-2023 "/>
    <s v="Desc. Saldo Vale Transporte conf Folha de Pagto Area Meio Rateio ref março-2023"/>
  </r>
  <r>
    <s v="Fevereiro"/>
    <d v="2023-02-28T00:00:00"/>
    <s v="Folha De Pagamento"/>
    <s v="VALE TRANSPORTE - AREA MEIO"/>
    <x v="1"/>
    <s v="Área Meio"/>
    <n v="421102"/>
    <n v="-71.06"/>
    <s v="Pagto. doc. N. 1259535 G M a VALE TRANSPORTE A PAGAR "/>
    <s v="1259535 G M_VALE TRANSPORTE A PAGAR"/>
  </r>
  <r>
    <s v="Março"/>
    <d v="2023-03-31T00:00:00"/>
    <s v="Folha De Pagamento"/>
    <s v="VALE TRANSPORTE - AREA MEIO"/>
    <x v="1"/>
    <s v="Área Meio"/>
    <n v="421102"/>
    <n v="2454.48"/>
    <s v="Desc. Saldo Vale Transporte conf Folha de Pagto Area Meio Rateio ref 03/2023 "/>
    <s v="Desc. Saldo Vale Transporte conf Folha de Pagto Area Meio Rateio ref 03/2023"/>
  </r>
  <r>
    <s v="Abril"/>
    <d v="2023-04-30T00:00:00"/>
    <s v="Folha De Pagamento"/>
    <s v="VALE TRANSPORTE - AREA MEIO"/>
    <x v="1"/>
    <s v="Área Meio"/>
    <n v="421102"/>
    <n v="2239.79"/>
    <s v="Desc. Saldo Vale Transporte conf Folha de Pagto Area Meio Rateio ref abril-2023 "/>
    <s v="Desc. Saldo Vale Transporte conf Folha de Pagto Area Meio Rateio ref abril-2023"/>
  </r>
  <r>
    <s v="Abril"/>
    <d v="2023-04-30T00:00:00"/>
    <s v="Folha De Pagamento"/>
    <s v="VALE TRANSPORTE - AREA MEIO"/>
    <x v="1"/>
    <s v="Área Meio"/>
    <n v="421102"/>
    <n v="126.43"/>
    <s v="Desc. Vale Transporte conf folha de rescisão Area Meio Rateio ref abril-2023 "/>
    <s v="Desc. Vale Transporte conf folha de rescisão Area Meio Rateio ref abril-2023"/>
  </r>
  <r>
    <s v="Maio"/>
    <d v="2023-05-31T00:00:00"/>
    <s v="Folha De Pagamento"/>
    <s v="VALE TRANSPORTE - AREA MEIO"/>
    <x v="1"/>
    <s v="Área Meio"/>
    <n v="421102"/>
    <n v="2578.34"/>
    <s v="Desc. Vale Transporte conf Folha de Pagto Area Meio Rateio ref maio-2023 "/>
    <s v="Desc. Vale Transporte conf Folha de Pagto Area Meio Rateio ref maio-2023"/>
  </r>
  <r>
    <s v="Junho"/>
    <d v="2023-06-30T00:00:00"/>
    <s v="Folha De Pagamento"/>
    <s v="VALE TRANSPORTE - AREA MEIO"/>
    <x v="1"/>
    <s v="Área Meio"/>
    <n v="421102"/>
    <n v="2213.58"/>
    <s v="Desc. Vale Transporte conf Folha de Pagto Area Meio Rateio ref junho-2023 "/>
    <s v="Desc. Vale Transporte conf Folha de Pagto Area Meio Rateio ref junho-2023"/>
  </r>
  <r>
    <s v="Junho"/>
    <d v="2023-06-30T00:00:00"/>
    <s v="Folha De Pagamento"/>
    <s v="VALE TRANSPORTE - AREA MEIO"/>
    <x v="1"/>
    <s v="Área Meio"/>
    <n v="421102"/>
    <n v="-7.57"/>
    <s v="Complemento de Vale Transporte conf folha de rescisão Area Meio Rateio ref  junho-2023 "/>
    <s v="Complemento de Vale Transporte conf folha de rescisão Area Meio Rateio ref  junho-2023"/>
  </r>
  <r>
    <s v="Junho"/>
    <d v="2023-06-30T00:00:00"/>
    <s v="Folha De Pagamento"/>
    <s v="VALE TRANSPORTE - AREA MEIO"/>
    <x v="1"/>
    <s v="Área Meio"/>
    <n v="421102"/>
    <n v="204.34"/>
    <s v="Desc. Vale Transporte conf folha de rescisão Area Meio Rateio ref junho-2023 "/>
    <s v="Desc. Vale Transporte conf folha de rescisão Area Meio Rateio ref junho-2023"/>
  </r>
  <r>
    <s v="Julho"/>
    <d v="2023-07-31T00:00:00"/>
    <s v="Folha De Pagamento"/>
    <s v="VALE TRANSPORTE - AREA MEIO"/>
    <x v="1"/>
    <s v="Área Meio"/>
    <n v="421102"/>
    <n v="2034.64"/>
    <s v="Desc. Vale Transporte conf Folha de Pagto Area Meio Rateio ref Julho-2023 "/>
    <s v="Desc. Vale Transporte conf Folha de Pagto Area Meio Rateio ref Julho-2023"/>
  </r>
  <r>
    <s v="Agosto"/>
    <d v="2023-08-31T00:00:00"/>
    <s v="Folha De Pagamento"/>
    <s v="VALE TRANSPORTE - AREA MEIO"/>
    <x v="1"/>
    <s v="Área Meio"/>
    <n v="421102"/>
    <n v="2352.6999999999998"/>
    <s v="Desc. Vale Transporte conf Folha de Pagto Area Meio Rateio ref Agosto/2023 "/>
    <s v="Desc. Vale Transporte conf Folha de Pagto Area Meio Rateio ref Agosto/2023"/>
  </r>
  <r>
    <s v="Agosto"/>
    <d v="2023-08-31T00:00:00"/>
    <s v="Folha De Pagamento"/>
    <s v="VALE TRANSPORTE - AREA MEIO"/>
    <x v="1"/>
    <s v="Área Meio"/>
    <n v="421102"/>
    <n v="177.91"/>
    <s v="Desc. Vale Transporte conf folha de rescisão Area Meio Rateio ref Agosto-2023 "/>
    <s v="Desc. Vale Transporte conf folha de rescisão Area Meio Rateio ref Agosto-2023"/>
  </r>
  <r>
    <s v="Setembro"/>
    <d v="2023-09-30T00:00:00"/>
    <s v="Folha De Pagamento"/>
    <s v="VALE TRANSPORTE - AREA MEIO"/>
    <x v="1"/>
    <s v="Área Meio"/>
    <s v="421102"/>
    <n v="-349.85"/>
    <s v="Vale Transporte conf Folha de Pagto Area Meio Rateio ref Setembro-2023 "/>
    <s v="Vale Transporte conf Folha de Pagto Area Meio Rateio ref Setembro-2023"/>
  </r>
  <r>
    <s v="Setembro"/>
    <d v="2023-09-30T00:00:00"/>
    <s v="Folha De Pagamento"/>
    <s v="VALE TRANSPORTE - AREA MEIO"/>
    <x v="1"/>
    <s v="Área Meio"/>
    <s v="421102"/>
    <n v="2410.73"/>
    <s v="Desc. Vale Transporte conf Folha de Pagto Area Meio Rateio ref Setembro-2023 "/>
    <s v="Desc. Vale Transporte conf Folha de Pagto Area Meio Rateio ref Setembro-2023"/>
  </r>
  <r>
    <s v="Setembro"/>
    <d v="2023-09-30T00:00:00"/>
    <s v="Folha De Pagamento"/>
    <s v="VALE TRANSPORTE - AREA MEIO"/>
    <x v="1"/>
    <s v="Área Meio"/>
    <s v="421102"/>
    <n v="112.9"/>
    <s v="Desc. Vale Transporte conf folha de rescisão Area Meio Rateio ref Setembro-2023 "/>
    <s v="Desc. Vale Transporte conf folha de rescisão Area Meio Rateio ref Setembro-2023"/>
  </r>
  <r>
    <s v="Outubro"/>
    <d v="2023-10-31T00:00:00"/>
    <s v="Folha De Pagamento"/>
    <s v="VALE TRANSPORTE - AREA MEIO"/>
    <x v="1"/>
    <s v="Área Meio"/>
    <s v="421102"/>
    <n v="-175.96"/>
    <s v="Vale Transporte conf Folha de Pagto Area Meio Rateio ref Outubro-2023 "/>
    <s v="Vale Transporte conf Folha de Pagto Area Meio Rateio ref Outubro-2023"/>
  </r>
  <r>
    <s v="Outubro"/>
    <d v="2023-10-31T00:00:00"/>
    <s v="Folha De Pagamento"/>
    <s v="VALE TRANSPORTE - AREA MEIO"/>
    <x v="1"/>
    <s v="Área Meio"/>
    <s v="421102"/>
    <n v="2203.77"/>
    <s v="Desc. Vale Transporte conf Folha de Pagto Area Meio Rateio ref Outubro-2023 "/>
    <s v="Desc. Vale Transporte conf Folha de Pagto Area Meio Rateio ref Outubro-2023"/>
  </r>
  <r>
    <s v="Outubro"/>
    <d v="2023-10-31T00:00:00"/>
    <s v="Folha De Pagamento"/>
    <s v="VALE TRANSPORTE - AREA MEIO"/>
    <x v="1"/>
    <s v="Área Meio"/>
    <s v="421102"/>
    <n v="3.96"/>
    <s v="Desc. Vale Transporte conf folha de rescisão Area Meio Rateio ref Outubro-2023 "/>
    <s v="Desc. Vale Transporte conf folha de rescisão Area Meio Rateio ref Outubro-2023"/>
  </r>
  <r>
    <s v="Outubro"/>
    <d v="2023-10-31T00:00:00"/>
    <s v="Folha De Pagamento"/>
    <s v="VALE TRANSPORTE - AREA MEIO"/>
    <x v="1"/>
    <s v="Área Meio"/>
    <s v="421102"/>
    <n v="242.14"/>
    <s v="Desc. Vale Transporte conf folha de rescisão Area Meio Rateio ref Outubro-2023 "/>
    <s v="Desc. Vale Transporte conf folha de rescisão Area Meio Rateio ref Outubro-2023"/>
  </r>
  <r>
    <s v="Novembro"/>
    <d v="2023-11-30T00:00:00"/>
    <s v="Folha De Pagamento"/>
    <s v="VALE TRANSPORTE - AREA MEIO"/>
    <x v="1"/>
    <s v="Área Meio"/>
    <s v="421102"/>
    <n v="2038.4"/>
    <s v="Desc. Vale Transporte conf Folha de Pagto Area Meio Rateio Novembro/2023 "/>
    <s v="Desc. Vale Transporte conf Folha de Pagto Area Meio Rateio Novembro/2023"/>
  </r>
  <r>
    <s v="Dezembro"/>
    <d v="2023-12-31T00:00:00"/>
    <s v="Folha De Pagamento"/>
    <s v="VALE TRANSPORTE - AREA MEIO"/>
    <x v="1"/>
    <s v="Área Meio"/>
    <s v="421102"/>
    <n v="1839.36"/>
    <s v="Desc. Vale Transporte conf Folha de Pagto Area Meio Rateio ref Dezembro-2023 "/>
    <s v="Desc. Vale Transporte conf Folha de Pagto Area Meio Rateio ref Dezembro-2023"/>
  </r>
  <r>
    <s v="Dezembro"/>
    <d v="2023-12-31T00:00:00"/>
    <s v="Folha De Pagamento"/>
    <s v="VALE TRANSPORTE - AREA MEIO"/>
    <x v="1"/>
    <s v="Área Meio"/>
    <s v="421102"/>
    <n v="516.09"/>
    <s v="Desc. Vale Transporte conf folha de rescisão Area Meio Rateio ref Dezembro-2023 "/>
    <s v="Desc. Vale Transporte conf folha de rescisão Area Meio Rateio ref Dezembro-2023"/>
  </r>
  <r>
    <s v="Julho"/>
    <d v="2023-07-13T00:00:00"/>
    <s v="Capacitação"/>
    <s v="VIAGENS E ESTADIAS"/>
    <x v="23"/>
    <s v="Treinamento de Funcionários (capacitações de colaboradores)"/>
    <n v="414302"/>
    <n v="-1661.71"/>
    <s v="Valor Ref. NF Nº 16065 De CAPTANIA AGENCIA DE VIAGENS E TURISMO EIRELI "/>
    <s v="16065_CAPTANIA AGENCIA DE VIAGENS E TURISMO EIRELI"/>
  </r>
  <r>
    <s v="Julho"/>
    <d v="2023-07-26T00:00:00"/>
    <s v="Capacitação"/>
    <s v="VIAGENS E ESTADIAS"/>
    <x v="23"/>
    <s v="Treinamento de Funcionários (capacitações de colaboradores)"/>
    <n v="414302"/>
    <n v="-623.94000000000005"/>
    <s v="Valor Ref. NF Nº 16100 De CAPTANIA AGENCIA DE VIAGENS E TURISMO EIRELI "/>
    <s v="16100_CAPTANIA AGENCIA DE VIAGENS E TURISMO EIRELI"/>
  </r>
  <r>
    <s v="Julho"/>
    <d v="2023-07-26T00:00:00"/>
    <s v="Capacitação"/>
    <s v="VIAGENS E ESTADIAS"/>
    <x v="23"/>
    <s v="Treinamento de Funcionários (capacitações de colaboradores)"/>
    <n v="414302"/>
    <n v="-722.91"/>
    <s v="Valor Ref. NF Nº 16101 De CAPTANIA AGENCIA DE VIAGENS E TURISMO EIRELI "/>
    <s v="16101_CAPTANIA AGENCIA DE VIAGENS E TURISMO EIRELI"/>
  </r>
  <r>
    <s v="Outubro"/>
    <d v="2023-10-02T00:00:00"/>
    <s v="Capacitação"/>
    <s v="VIAGENS E ESTADIAS"/>
    <x v="23"/>
    <s v="Treinamento de Funcionários (capacitações de colaboradores)"/>
    <s v="414302"/>
    <n v="-928"/>
    <s v="Valor Ref. NF Nº 16227 De CAPTANIA AGENCIA DE VIAGENS E TURISMO EIRELI "/>
    <s v="16227_CAPTANIA AGENCIA DE VIAGENS E TURISMO EIRELI"/>
  </r>
  <r>
    <s v="Julho"/>
    <d v="2023-07-03T00:00:00"/>
    <s v="GRUPOS INFANTIS/JUVENIS"/>
    <s v="VIAGENS E ESTADIAS"/>
    <x v="3"/>
    <s v="Grupos Artístico-pedagógicos"/>
    <n v="414302"/>
    <n v="-5096.32"/>
    <s v="Valor Ref. NF Nº 16029 De CAPTANIA AGENCIA DE VIAGENS E TURISMO EIRELI "/>
    <s v="16029_CAPTANIA AGENCIA DE VIAGENS E TURISMO EIRELI"/>
  </r>
  <r>
    <s v="Julho"/>
    <d v="2023-07-03T00:00:00"/>
    <s v="GRUPOS INFANTIS/JUVENIS"/>
    <s v="VIAGENS E ESTADIAS"/>
    <x v="3"/>
    <s v="Grupos Artístico-pedagógicos"/>
    <n v="414302"/>
    <n v="-8336.81"/>
    <s v="Valor Ref. NF Nº 93455 De Nix Travel Agência de Viagens eTurismo Ltda "/>
    <s v="93455_Nix Travel Agência de Viagens eTurismo Ltda"/>
  </r>
  <r>
    <s v="Julho"/>
    <d v="2023-07-05T00:00:00"/>
    <s v="GRUPOS INFANTIS/JUVENIS"/>
    <s v="VIAGENS E ESTADIAS"/>
    <x v="3"/>
    <s v="Grupos Artístico-pedagógicos"/>
    <n v="414302"/>
    <n v="-420"/>
    <s v="Valor Ref. NF Nº 1563 De VEP TURISMO LTDA "/>
    <s v="1563_VEP TURISMO LTDA"/>
  </r>
  <r>
    <s v="Janeiro"/>
    <d v="2023-01-24T00:00:00"/>
    <s v="INTERCAMBIO ENTRE POLOS"/>
    <s v="VIAGENS E ESTADIAS"/>
    <x v="14"/>
    <s v="Intercâmbio com Projetos Nacionais e Internacionais"/>
    <n v="414302"/>
    <n v="-1876.68"/>
    <s v="Serviço de passagem de trem (Fatura.2561 -Distak Agencia de Viagens e Turismo Ltda) "/>
    <s v="Serviço de passagem de trem (Fatura.2561 -Distak Agencia de Viagens e Turismo Ltda)"/>
  </r>
  <r>
    <s v="Janeiro"/>
    <d v="2023-01-31T00:00:00"/>
    <s v="INTERCAMBIO ENTRE POLOS"/>
    <s v="VIAGENS E ESTADIAS"/>
    <x v="14"/>
    <s v="Intercâmbio com Projetos Nacionais e Internacionais"/>
    <n v="414302"/>
    <n v="-6244.48"/>
    <s v="Ref N. 34014 a CAPTANIA AGENCIA DE VIAGENS E TURISMO EIRELI "/>
    <s v="Ref N. 34014 a CAPTANIA AGENCIA DE VIAGENS E TURISMO EIRELI"/>
  </r>
  <r>
    <s v="Dezembro"/>
    <d v="2023-12-12T00:00:00"/>
    <s v="INTERCAMBIO ENTRE POLOS"/>
    <s v="VIAGENS E ESTADIAS"/>
    <x v="14"/>
    <s v="Intercâmbio com Projetos Nacionais e Internacionais"/>
    <s v="414302"/>
    <n v="-1102.5"/>
    <s v="Valor Ref. NF Nº 469562/469563/ De MELIA BRASIL ADMINISTRACAO HOTELEIRA E COMERCIAL LTDA. "/>
    <s v="469562/469563/_MELIA BRASIL ADMINISTRACAO HOTELEIRA E COMERCIAL LTDA."/>
  </r>
  <r>
    <s v="Abril"/>
    <d v="2023-04-25T00:00:00"/>
    <s v="Relacionamento Institucional"/>
    <s v="VIAGENS E ESTADIAS"/>
    <x v="10"/>
    <s v="Despesas diversas (outsourcing, licenças e manutenção de softwares, plataformas digitais, afiliações, despesas administrativas, logística, etc.)"/>
    <n v="414302"/>
    <n v="-367.5"/>
    <s v="Valor Ref. NF Nº 15915 De CAPTANIA AGENCIA DE VIAGENS E TURISMO EIRELI "/>
    <s v="15915_CAPTANIA AGENCIA DE VIAGENS E TURISMO EIRELI"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  <r>
    <m/>
    <m/>
    <m/>
    <m/>
    <x v="1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19358-8FAC-40EB-83B7-BB96FB12F232}" name="Tabela dinâmica4" cacheId="357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3:B38" firstHeaderRow="1" firstDataRow="1" firstDataCol="1"/>
  <pivotFields count="10">
    <pivotField showAll="0"/>
    <pivotField numFmtId="14" showAll="0"/>
    <pivotField showAll="0"/>
    <pivotField showAll="0"/>
    <pivotField axis="axisRow" showAll="0">
      <items count="36">
        <item x="1"/>
        <item x="0"/>
        <item x="27"/>
        <item x="26"/>
        <item x="6"/>
        <item x="32"/>
        <item x="4"/>
        <item x="7"/>
        <item x="24"/>
        <item x="11"/>
        <item x="12"/>
        <item x="18"/>
        <item x="33"/>
        <item x="13"/>
        <item m="1" x="34"/>
        <item x="19"/>
        <item x="10"/>
        <item x="23"/>
        <item x="29"/>
        <item x="31"/>
        <item x="25"/>
        <item x="9"/>
        <item x="17"/>
        <item x="16"/>
        <item x="8"/>
        <item x="14"/>
        <item x="30"/>
        <item x="3"/>
        <item x="22"/>
        <item x="21"/>
        <item x="20"/>
        <item x="2"/>
        <item x="28"/>
        <item x="5"/>
        <item x="15"/>
        <item t="default"/>
      </items>
    </pivotField>
    <pivotField showAll="0"/>
    <pivotField showAll="0"/>
    <pivotField dataField="1" numFmtId="4" showAll="0"/>
    <pivotField showAll="0"/>
    <pivotField showAll="0"/>
  </pivotFields>
  <rowFields count="1">
    <field x="4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oma de Valor" fld="7" baseField="0" baseItem="0" numFmtId="4"/>
  </dataFields>
  <formats count="2">
    <format dxfId="4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E837-01B4-400F-B6B8-6425D9F20D10}">
  <dimension ref="C1:L118"/>
  <sheetViews>
    <sheetView workbookViewId="0">
      <selection activeCell="H17" sqref="H17"/>
    </sheetView>
  </sheetViews>
  <sheetFormatPr defaultRowHeight="14.25"/>
  <cols>
    <col min="3" max="3" width="8.28515625" bestFit="1" customWidth="1"/>
    <col min="4" max="4" width="47.7109375" bestFit="1" customWidth="1"/>
    <col min="7" max="7" width="8.28515625" bestFit="1" customWidth="1"/>
    <col min="8" max="8" width="97.140625" customWidth="1"/>
    <col min="9" max="9" width="14.28515625" hidden="1" customWidth="1"/>
    <col min="10" max="11" width="13.28515625" bestFit="1" customWidth="1"/>
    <col min="12" max="12" width="14.28515625" bestFit="1" customWidth="1"/>
  </cols>
  <sheetData>
    <row r="1" spans="3:12">
      <c r="G1" s="259" t="s">
        <v>0</v>
      </c>
      <c r="H1" s="259"/>
      <c r="I1" s="259"/>
    </row>
    <row r="2" spans="3:12">
      <c r="C2" s="1">
        <v>6</v>
      </c>
      <c r="D2" s="2" t="s">
        <v>1</v>
      </c>
      <c r="I2" s="43"/>
      <c r="J2" t="s">
        <v>2</v>
      </c>
      <c r="K2" t="s">
        <v>3</v>
      </c>
      <c r="L2" t="s">
        <v>4</v>
      </c>
    </row>
    <row r="3" spans="3:12">
      <c r="C3" s="3" t="s">
        <v>5</v>
      </c>
      <c r="D3" s="4" t="s">
        <v>6</v>
      </c>
      <c r="G3" t="s">
        <v>7</v>
      </c>
      <c r="H3" t="s">
        <v>8</v>
      </c>
      <c r="I3" s="43">
        <v>6966.17</v>
      </c>
      <c r="J3" s="43">
        <v>1729.36</v>
      </c>
      <c r="K3" s="43">
        <v>2659.81</v>
      </c>
      <c r="L3" s="43">
        <v>2577</v>
      </c>
    </row>
    <row r="4" spans="3:12">
      <c r="C4" s="3" t="s">
        <v>9</v>
      </c>
      <c r="D4" s="5" t="s">
        <v>10</v>
      </c>
      <c r="G4" t="s">
        <v>11</v>
      </c>
      <c r="H4" t="s">
        <v>12</v>
      </c>
      <c r="I4" s="43">
        <v>129388.82</v>
      </c>
      <c r="J4" s="43">
        <v>81724.05</v>
      </c>
      <c r="K4" s="43">
        <v>0</v>
      </c>
      <c r="L4" s="43">
        <v>47664.77</v>
      </c>
    </row>
    <row r="5" spans="3:12">
      <c r="C5" s="6" t="s">
        <v>13</v>
      </c>
      <c r="D5" s="7" t="s">
        <v>14</v>
      </c>
      <c r="G5" t="s">
        <v>15</v>
      </c>
      <c r="H5" t="s">
        <v>16</v>
      </c>
      <c r="I5" s="43">
        <v>115972.56</v>
      </c>
      <c r="J5" s="43">
        <v>19588.739999999998</v>
      </c>
      <c r="K5" s="43">
        <v>0</v>
      </c>
      <c r="L5" s="43">
        <v>96383.82</v>
      </c>
    </row>
    <row r="6" spans="3:12">
      <c r="C6" s="8" t="s">
        <v>17</v>
      </c>
      <c r="D6" s="9" t="s">
        <v>18</v>
      </c>
      <c r="G6" t="s">
        <v>19</v>
      </c>
      <c r="H6" t="s">
        <v>18</v>
      </c>
      <c r="I6" s="43">
        <v>43305.979999999996</v>
      </c>
      <c r="J6" s="43">
        <v>9823.1299999999992</v>
      </c>
      <c r="K6" s="43">
        <v>0</v>
      </c>
      <c r="L6" s="43">
        <v>33482.85</v>
      </c>
    </row>
    <row r="7" spans="3:12">
      <c r="C7" s="8" t="s">
        <v>20</v>
      </c>
      <c r="D7" s="9" t="s">
        <v>12</v>
      </c>
      <c r="G7" t="s">
        <v>21</v>
      </c>
      <c r="H7" t="s">
        <v>22</v>
      </c>
      <c r="I7" s="43">
        <v>6463.58</v>
      </c>
      <c r="J7" s="43">
        <v>6463.58</v>
      </c>
      <c r="K7" s="43">
        <v>0</v>
      </c>
      <c r="L7" s="43">
        <v>0</v>
      </c>
    </row>
    <row r="8" spans="3:12">
      <c r="C8" s="6" t="s">
        <v>23</v>
      </c>
      <c r="D8" s="7" t="s">
        <v>24</v>
      </c>
      <c r="G8" t="s">
        <v>25</v>
      </c>
      <c r="H8" t="s">
        <v>26</v>
      </c>
      <c r="I8" s="43">
        <v>1800</v>
      </c>
      <c r="J8" s="43">
        <v>0</v>
      </c>
      <c r="K8" s="43">
        <v>0</v>
      </c>
      <c r="L8" s="43">
        <v>1800</v>
      </c>
    </row>
    <row r="9" spans="3:12">
      <c r="C9" s="8" t="s">
        <v>19</v>
      </c>
      <c r="D9" s="9" t="s">
        <v>18</v>
      </c>
      <c r="G9" t="s">
        <v>27</v>
      </c>
      <c r="H9" t="s">
        <v>28</v>
      </c>
      <c r="I9" s="43">
        <v>37.5</v>
      </c>
      <c r="J9" s="43">
        <v>0</v>
      </c>
      <c r="K9" s="43">
        <v>0</v>
      </c>
      <c r="L9" s="43">
        <v>37.5</v>
      </c>
    </row>
    <row r="10" spans="3:12">
      <c r="C10" s="8" t="s">
        <v>11</v>
      </c>
      <c r="D10" s="9" t="s">
        <v>12</v>
      </c>
      <c r="G10" t="s">
        <v>29</v>
      </c>
      <c r="H10" t="s">
        <v>30</v>
      </c>
      <c r="I10" s="43">
        <v>1780</v>
      </c>
      <c r="J10" s="43">
        <v>1740</v>
      </c>
      <c r="K10" s="43">
        <v>40</v>
      </c>
      <c r="L10" s="43">
        <v>0</v>
      </c>
    </row>
    <row r="11" spans="3:12">
      <c r="C11" s="6" t="s">
        <v>31</v>
      </c>
      <c r="D11" s="7" t="s">
        <v>32</v>
      </c>
      <c r="G11" t="s">
        <v>33</v>
      </c>
      <c r="H11" t="s">
        <v>34</v>
      </c>
      <c r="I11" s="43">
        <v>38389.9</v>
      </c>
      <c r="J11" s="43">
        <v>0</v>
      </c>
      <c r="K11" s="43">
        <v>26145</v>
      </c>
      <c r="L11" s="43">
        <v>12244.9</v>
      </c>
    </row>
    <row r="12" spans="3:12">
      <c r="C12" s="8" t="s">
        <v>35</v>
      </c>
      <c r="D12" s="9" t="s">
        <v>18</v>
      </c>
      <c r="G12" t="s">
        <v>36</v>
      </c>
      <c r="H12" t="s">
        <v>37</v>
      </c>
      <c r="I12" s="43">
        <v>2980.41</v>
      </c>
      <c r="J12" s="43">
        <v>2980.41</v>
      </c>
      <c r="K12" s="43">
        <v>0</v>
      </c>
      <c r="L12" s="43">
        <v>0</v>
      </c>
    </row>
    <row r="13" spans="3:12">
      <c r="C13" s="8" t="s">
        <v>38</v>
      </c>
      <c r="D13" s="9" t="s">
        <v>12</v>
      </c>
      <c r="G13" t="s">
        <v>39</v>
      </c>
      <c r="H13" t="s">
        <v>40</v>
      </c>
      <c r="I13" s="43">
        <v>5605.78</v>
      </c>
      <c r="J13" s="43">
        <v>5605.78</v>
      </c>
      <c r="K13" s="43">
        <v>0</v>
      </c>
      <c r="L13" s="43">
        <v>0</v>
      </c>
    </row>
    <row r="14" spans="3:12">
      <c r="C14" s="6" t="s">
        <v>41</v>
      </c>
      <c r="D14" s="7" t="s">
        <v>42</v>
      </c>
      <c r="G14" t="s">
        <v>43</v>
      </c>
      <c r="H14" t="s">
        <v>44</v>
      </c>
      <c r="I14">
        <v>26365</v>
      </c>
      <c r="J14" s="43">
        <v>0</v>
      </c>
      <c r="K14" s="43">
        <v>490</v>
      </c>
      <c r="L14" s="43">
        <v>25875</v>
      </c>
    </row>
    <row r="15" spans="3:12">
      <c r="C15" s="8" t="s">
        <v>45</v>
      </c>
      <c r="D15" s="9" t="s">
        <v>18</v>
      </c>
      <c r="L15" s="42"/>
    </row>
    <row r="16" spans="3:12">
      <c r="C16" s="8" t="s">
        <v>46</v>
      </c>
      <c r="D16" s="9" t="s">
        <v>12</v>
      </c>
      <c r="L16" s="42"/>
    </row>
    <row r="17" spans="3:4" ht="28.5">
      <c r="C17" s="3" t="s">
        <v>47</v>
      </c>
      <c r="D17" s="10" t="s">
        <v>48</v>
      </c>
    </row>
    <row r="18" spans="3:4">
      <c r="C18" s="11" t="s">
        <v>49</v>
      </c>
      <c r="D18" s="12" t="s">
        <v>50</v>
      </c>
    </row>
    <row r="19" spans="3:4">
      <c r="C19" s="11" t="s">
        <v>51</v>
      </c>
      <c r="D19" s="12" t="s">
        <v>52</v>
      </c>
    </row>
    <row r="20" spans="3:4">
      <c r="C20" s="11" t="s">
        <v>53</v>
      </c>
      <c r="D20" s="12" t="s">
        <v>54</v>
      </c>
    </row>
    <row r="21" spans="3:4">
      <c r="C21" s="11" t="s">
        <v>55</v>
      </c>
      <c r="D21" s="12" t="s">
        <v>56</v>
      </c>
    </row>
    <row r="22" spans="3:4">
      <c r="C22" s="11" t="s">
        <v>57</v>
      </c>
      <c r="D22" s="12" t="s">
        <v>58</v>
      </c>
    </row>
    <row r="23" spans="3:4">
      <c r="C23" s="11" t="s">
        <v>59</v>
      </c>
      <c r="D23" s="12" t="s">
        <v>60</v>
      </c>
    </row>
    <row r="24" spans="3:4">
      <c r="C24" s="11" t="s">
        <v>33</v>
      </c>
      <c r="D24" s="12" t="s">
        <v>34</v>
      </c>
    </row>
    <row r="25" spans="3:4">
      <c r="C25" s="13" t="s">
        <v>61</v>
      </c>
      <c r="D25" s="14" t="s">
        <v>62</v>
      </c>
    </row>
    <row r="26" spans="3:4">
      <c r="C26" s="11" t="s">
        <v>63</v>
      </c>
      <c r="D26" s="12" t="s">
        <v>64</v>
      </c>
    </row>
    <row r="27" spans="3:4">
      <c r="C27" s="3" t="s">
        <v>65</v>
      </c>
      <c r="D27" s="5" t="s">
        <v>66</v>
      </c>
    </row>
    <row r="28" spans="3:4">
      <c r="C28" s="11" t="s">
        <v>67</v>
      </c>
      <c r="D28" s="12" t="s">
        <v>68</v>
      </c>
    </row>
    <row r="29" spans="3:4">
      <c r="C29" s="13" t="s">
        <v>69</v>
      </c>
      <c r="D29" s="14" t="s">
        <v>70</v>
      </c>
    </row>
    <row r="30" spans="3:4">
      <c r="C30" s="11" t="s">
        <v>36</v>
      </c>
      <c r="D30" s="12" t="s">
        <v>37</v>
      </c>
    </row>
    <row r="31" spans="3:4">
      <c r="C31" s="11" t="s">
        <v>39</v>
      </c>
      <c r="D31" s="12" t="s">
        <v>40</v>
      </c>
    </row>
    <row r="32" spans="3:4">
      <c r="C32" s="11" t="s">
        <v>71</v>
      </c>
      <c r="D32" s="12" t="s">
        <v>72</v>
      </c>
    </row>
    <row r="33" spans="3:4">
      <c r="C33" s="11" t="s">
        <v>73</v>
      </c>
      <c r="D33" s="12" t="s">
        <v>74</v>
      </c>
    </row>
    <row r="34" spans="3:4">
      <c r="C34" s="11" t="s">
        <v>75</v>
      </c>
      <c r="D34" s="12" t="s">
        <v>76</v>
      </c>
    </row>
    <row r="35" spans="3:4">
      <c r="C35" s="11" t="s">
        <v>77</v>
      </c>
      <c r="D35" s="12" t="s">
        <v>78</v>
      </c>
    </row>
    <row r="36" spans="3:4">
      <c r="C36" s="11" t="s">
        <v>79</v>
      </c>
      <c r="D36" s="12" t="s">
        <v>80</v>
      </c>
    </row>
    <row r="37" spans="3:4">
      <c r="C37" s="11" t="s">
        <v>81</v>
      </c>
      <c r="D37" s="12" t="s">
        <v>82</v>
      </c>
    </row>
    <row r="38" spans="3:4">
      <c r="C38" s="15" t="s">
        <v>21</v>
      </c>
      <c r="D38" s="16" t="s">
        <v>22</v>
      </c>
    </row>
    <row r="39" spans="3:4">
      <c r="C39" s="17" t="s">
        <v>83</v>
      </c>
      <c r="D39" s="18" t="s">
        <v>84</v>
      </c>
    </row>
    <row r="40" spans="3:4">
      <c r="C40" s="17" t="s">
        <v>85</v>
      </c>
      <c r="D40" s="18" t="s">
        <v>86</v>
      </c>
    </row>
    <row r="41" spans="3:4">
      <c r="C41" s="17" t="s">
        <v>87</v>
      </c>
      <c r="D41" s="18" t="s">
        <v>88</v>
      </c>
    </row>
    <row r="42" spans="3:4">
      <c r="C42" s="11" t="s">
        <v>89</v>
      </c>
      <c r="D42" s="12" t="s">
        <v>90</v>
      </c>
    </row>
    <row r="43" spans="3:4" ht="42.75">
      <c r="C43" s="15" t="s">
        <v>15</v>
      </c>
      <c r="D43" s="16" t="s">
        <v>16</v>
      </c>
    </row>
    <row r="44" spans="3:4" ht="28.5">
      <c r="C44" s="11" t="s">
        <v>91</v>
      </c>
      <c r="D44" s="12" t="s">
        <v>92</v>
      </c>
    </row>
    <row r="45" spans="3:4" ht="28.5">
      <c r="C45" s="11" t="s">
        <v>93</v>
      </c>
      <c r="D45" s="12" t="s">
        <v>94</v>
      </c>
    </row>
    <row r="46" spans="3:4">
      <c r="C46" s="11" t="s">
        <v>95</v>
      </c>
      <c r="D46" s="12" t="s">
        <v>96</v>
      </c>
    </row>
    <row r="47" spans="3:4">
      <c r="C47" s="11" t="s">
        <v>97</v>
      </c>
      <c r="D47" s="12" t="s">
        <v>98</v>
      </c>
    </row>
    <row r="48" spans="3:4">
      <c r="C48" s="11" t="s">
        <v>99</v>
      </c>
      <c r="D48" s="12" t="s">
        <v>100</v>
      </c>
    </row>
    <row r="49" spans="3:4" ht="28.5">
      <c r="C49" s="11" t="s">
        <v>29</v>
      </c>
      <c r="D49" s="12" t="s">
        <v>30</v>
      </c>
    </row>
    <row r="50" spans="3:4">
      <c r="C50" s="13" t="s">
        <v>101</v>
      </c>
      <c r="D50" s="14" t="s">
        <v>62</v>
      </c>
    </row>
    <row r="51" spans="3:4">
      <c r="C51" s="11" t="s">
        <v>102</v>
      </c>
      <c r="D51" s="12" t="s">
        <v>103</v>
      </c>
    </row>
    <row r="52" spans="3:4">
      <c r="C52" s="11" t="s">
        <v>104</v>
      </c>
      <c r="D52" s="12" t="s">
        <v>105</v>
      </c>
    </row>
    <row r="53" spans="3:4" ht="28.5">
      <c r="C53" s="11" t="s">
        <v>43</v>
      </c>
      <c r="D53" s="12" t="s">
        <v>44</v>
      </c>
    </row>
    <row r="54" spans="3:4">
      <c r="C54" s="11" t="s">
        <v>106</v>
      </c>
      <c r="D54" s="12" t="s">
        <v>107</v>
      </c>
    </row>
    <row r="55" spans="3:4">
      <c r="C55" s="11" t="s">
        <v>108</v>
      </c>
      <c r="D55" s="12" t="s">
        <v>109</v>
      </c>
    </row>
    <row r="56" spans="3:4" ht="28.5">
      <c r="C56" s="3" t="s">
        <v>110</v>
      </c>
      <c r="D56" s="10" t="s">
        <v>111</v>
      </c>
    </row>
    <row r="57" spans="3:4" ht="42.75">
      <c r="C57" s="19" t="s">
        <v>112</v>
      </c>
      <c r="D57" s="12" t="s">
        <v>113</v>
      </c>
    </row>
    <row r="58" spans="3:4">
      <c r="C58" s="19" t="s">
        <v>114</v>
      </c>
      <c r="D58" s="12" t="s">
        <v>115</v>
      </c>
    </row>
    <row r="59" spans="3:4">
      <c r="C59" s="19" t="s">
        <v>116</v>
      </c>
      <c r="D59" s="12" t="s">
        <v>117</v>
      </c>
    </row>
    <row r="60" spans="3:4">
      <c r="C60" s="19" t="s">
        <v>118</v>
      </c>
      <c r="D60" s="12" t="s">
        <v>119</v>
      </c>
    </row>
    <row r="61" spans="3:4">
      <c r="C61" s="19" t="s">
        <v>120</v>
      </c>
      <c r="D61" s="12" t="s">
        <v>62</v>
      </c>
    </row>
    <row r="62" spans="3:4">
      <c r="C62" s="20" t="s">
        <v>121</v>
      </c>
      <c r="D62" s="21" t="s">
        <v>122</v>
      </c>
    </row>
    <row r="63" spans="3:4">
      <c r="C63" s="22" t="s">
        <v>123</v>
      </c>
      <c r="D63" s="23" t="s">
        <v>124</v>
      </c>
    </row>
    <row r="64" spans="3:4">
      <c r="C64" s="24" t="s">
        <v>27</v>
      </c>
      <c r="D64" s="25" t="s">
        <v>28</v>
      </c>
    </row>
    <row r="65" spans="3:4">
      <c r="C65" s="24" t="s">
        <v>25</v>
      </c>
      <c r="D65" s="25" t="s">
        <v>26</v>
      </c>
    </row>
    <row r="66" spans="3:4">
      <c r="C66" s="22" t="s">
        <v>125</v>
      </c>
      <c r="D66" s="26" t="s">
        <v>126</v>
      </c>
    </row>
    <row r="67" spans="3:4">
      <c r="C67" s="24" t="s">
        <v>127</v>
      </c>
      <c r="D67" s="25" t="s">
        <v>128</v>
      </c>
    </row>
    <row r="68" spans="3:4">
      <c r="C68" s="24" t="s">
        <v>129</v>
      </c>
      <c r="D68" s="25" t="s">
        <v>130</v>
      </c>
    </row>
    <row r="69" spans="3:4">
      <c r="C69" s="22" t="s">
        <v>131</v>
      </c>
      <c r="D69" s="26" t="s">
        <v>132</v>
      </c>
    </row>
    <row r="70" spans="3:4">
      <c r="C70" s="24" t="s">
        <v>7</v>
      </c>
      <c r="D70" s="27" t="s">
        <v>8</v>
      </c>
    </row>
    <row r="71" spans="3:4">
      <c r="C71" s="24" t="s">
        <v>133</v>
      </c>
      <c r="D71" s="27" t="s">
        <v>134</v>
      </c>
    </row>
    <row r="72" spans="3:4">
      <c r="C72" s="24" t="s">
        <v>135</v>
      </c>
      <c r="D72" s="27" t="s">
        <v>136</v>
      </c>
    </row>
    <row r="73" spans="3:4">
      <c r="C73" s="24" t="s">
        <v>137</v>
      </c>
      <c r="D73" s="27" t="s">
        <v>138</v>
      </c>
    </row>
    <row r="74" spans="3:4">
      <c r="C74" s="22" t="s">
        <v>139</v>
      </c>
      <c r="D74" s="26" t="s">
        <v>140</v>
      </c>
    </row>
    <row r="75" spans="3:4">
      <c r="C75" s="24" t="s">
        <v>141</v>
      </c>
      <c r="D75" s="27" t="s">
        <v>142</v>
      </c>
    </row>
    <row r="76" spans="3:4">
      <c r="C76" s="24" t="s">
        <v>143</v>
      </c>
      <c r="D76" s="27" t="s">
        <v>144</v>
      </c>
    </row>
    <row r="77" spans="3:4">
      <c r="C77" s="22" t="s">
        <v>145</v>
      </c>
      <c r="D77" s="26" t="s">
        <v>146</v>
      </c>
    </row>
    <row r="78" spans="3:4">
      <c r="C78" s="24" t="s">
        <v>147</v>
      </c>
      <c r="D78" s="25" t="s">
        <v>148</v>
      </c>
    </row>
    <row r="79" spans="3:4">
      <c r="C79" s="22" t="s">
        <v>149</v>
      </c>
      <c r="D79" s="26" t="s">
        <v>150</v>
      </c>
    </row>
    <row r="80" spans="3:4">
      <c r="C80" s="24" t="s">
        <v>151</v>
      </c>
      <c r="D80" s="25" t="s">
        <v>152</v>
      </c>
    </row>
    <row r="81" spans="3:4">
      <c r="C81" s="22" t="s">
        <v>153</v>
      </c>
      <c r="D81" s="26" t="s">
        <v>154</v>
      </c>
    </row>
    <row r="82" spans="3:4">
      <c r="C82" s="24" t="s">
        <v>155</v>
      </c>
      <c r="D82" s="25" t="s">
        <v>156</v>
      </c>
    </row>
    <row r="83" spans="3:4">
      <c r="C83" s="22" t="s">
        <v>157</v>
      </c>
      <c r="D83" s="26" t="s">
        <v>158</v>
      </c>
    </row>
    <row r="84" spans="3:4">
      <c r="C84" s="24" t="s">
        <v>159</v>
      </c>
      <c r="D84" s="25" t="s">
        <v>160</v>
      </c>
    </row>
    <row r="85" spans="3:4">
      <c r="C85" s="22" t="s">
        <v>161</v>
      </c>
      <c r="D85" s="26" t="s">
        <v>162</v>
      </c>
    </row>
    <row r="86" spans="3:4" ht="28.5">
      <c r="C86" s="24" t="s">
        <v>163</v>
      </c>
      <c r="D86" s="25" t="s">
        <v>164</v>
      </c>
    </row>
    <row r="87" spans="3:4">
      <c r="C87" s="28" t="s">
        <v>165</v>
      </c>
      <c r="D87" s="29" t="s">
        <v>166</v>
      </c>
    </row>
    <row r="88" spans="3:4">
      <c r="C88" s="19" t="s">
        <v>167</v>
      </c>
      <c r="D88" s="12" t="s">
        <v>168</v>
      </c>
    </row>
    <row r="89" spans="3:4" ht="28.5">
      <c r="C89" s="30">
        <v>8</v>
      </c>
      <c r="D89" s="31" t="s">
        <v>169</v>
      </c>
    </row>
    <row r="90" spans="3:4">
      <c r="C90" s="8" t="s">
        <v>170</v>
      </c>
      <c r="D90" s="32" t="s">
        <v>171</v>
      </c>
    </row>
    <row r="91" spans="3:4">
      <c r="C91" s="8" t="s">
        <v>172</v>
      </c>
      <c r="D91" s="32" t="s">
        <v>173</v>
      </c>
    </row>
    <row r="92" spans="3:4">
      <c r="C92" s="8" t="s">
        <v>174</v>
      </c>
      <c r="D92" s="33" t="s">
        <v>175</v>
      </c>
    </row>
    <row r="93" spans="3:4">
      <c r="C93" s="8" t="s">
        <v>176</v>
      </c>
      <c r="D93" s="33" t="s">
        <v>177</v>
      </c>
    </row>
    <row r="94" spans="3:4">
      <c r="C94" s="8" t="s">
        <v>178</v>
      </c>
      <c r="D94" s="33" t="s">
        <v>179</v>
      </c>
    </row>
    <row r="95" spans="3:4">
      <c r="C95" s="8" t="s">
        <v>180</v>
      </c>
      <c r="D95" s="33" t="s">
        <v>181</v>
      </c>
    </row>
    <row r="96" spans="3:4">
      <c r="C96" s="34" t="s">
        <v>182</v>
      </c>
      <c r="D96" s="35" t="s">
        <v>183</v>
      </c>
    </row>
    <row r="97" spans="3:4">
      <c r="C97" s="8" t="s">
        <v>184</v>
      </c>
      <c r="D97" s="36" t="s">
        <v>185</v>
      </c>
    </row>
    <row r="98" spans="3:4" ht="28.5">
      <c r="C98" s="30">
        <v>9</v>
      </c>
      <c r="D98" s="31" t="s">
        <v>186</v>
      </c>
    </row>
    <row r="99" spans="3:4">
      <c r="C99" s="34" t="s">
        <v>187</v>
      </c>
      <c r="D99" s="37" t="s">
        <v>188</v>
      </c>
    </row>
    <row r="100" spans="3:4">
      <c r="C100" s="11" t="s">
        <v>189</v>
      </c>
      <c r="D100" s="38" t="s">
        <v>190</v>
      </c>
    </row>
    <row r="101" spans="3:4">
      <c r="C101" s="11" t="s">
        <v>191</v>
      </c>
      <c r="D101" s="38" t="s">
        <v>192</v>
      </c>
    </row>
    <row r="102" spans="3:4">
      <c r="C102" s="11" t="s">
        <v>193</v>
      </c>
      <c r="D102" s="38" t="s">
        <v>194</v>
      </c>
    </row>
    <row r="103" spans="3:4">
      <c r="C103" s="11" t="s">
        <v>195</v>
      </c>
      <c r="D103" s="38" t="s">
        <v>196</v>
      </c>
    </row>
    <row r="104" spans="3:4" ht="28.5">
      <c r="C104" s="11" t="s">
        <v>197</v>
      </c>
      <c r="D104" s="12" t="s">
        <v>198</v>
      </c>
    </row>
    <row r="105" spans="3:4">
      <c r="C105" s="11" t="s">
        <v>199</v>
      </c>
      <c r="D105" s="38" t="s">
        <v>200</v>
      </c>
    </row>
    <row r="106" spans="3:4">
      <c r="C106" s="11" t="s">
        <v>201</v>
      </c>
      <c r="D106" s="38" t="s">
        <v>202</v>
      </c>
    </row>
    <row r="107" spans="3:4">
      <c r="C107" s="11" t="s">
        <v>203</v>
      </c>
      <c r="D107" s="38" t="s">
        <v>204</v>
      </c>
    </row>
    <row r="108" spans="3:4">
      <c r="C108" s="11" t="s">
        <v>205</v>
      </c>
      <c r="D108" s="38" t="s">
        <v>206</v>
      </c>
    </row>
    <row r="109" spans="3:4">
      <c r="C109" s="11" t="s">
        <v>207</v>
      </c>
      <c r="D109" s="38" t="s">
        <v>208</v>
      </c>
    </row>
    <row r="110" spans="3:4">
      <c r="C110" s="11" t="s">
        <v>209</v>
      </c>
      <c r="D110" s="38" t="s">
        <v>210</v>
      </c>
    </row>
    <row r="111" spans="3:4">
      <c r="C111" s="8" t="s">
        <v>211</v>
      </c>
      <c r="D111" s="39" t="s">
        <v>181</v>
      </c>
    </row>
    <row r="112" spans="3:4">
      <c r="C112" s="8" t="s">
        <v>212</v>
      </c>
      <c r="D112" s="39" t="s">
        <v>183</v>
      </c>
    </row>
    <row r="113" spans="3:4">
      <c r="C113" s="30">
        <v>14</v>
      </c>
      <c r="D113" s="40" t="s">
        <v>213</v>
      </c>
    </row>
    <row r="114" spans="3:4">
      <c r="C114" s="11" t="s">
        <v>214</v>
      </c>
      <c r="D114" s="41" t="s">
        <v>215</v>
      </c>
    </row>
    <row r="115" spans="3:4">
      <c r="C115" s="11" t="s">
        <v>216</v>
      </c>
      <c r="D115" s="41" t="s">
        <v>217</v>
      </c>
    </row>
    <row r="116" spans="3:4">
      <c r="C116" s="11" t="s">
        <v>218</v>
      </c>
      <c r="D116" s="41" t="s">
        <v>219</v>
      </c>
    </row>
    <row r="117" spans="3:4">
      <c r="C117" s="11" t="s">
        <v>220</v>
      </c>
      <c r="D117" s="41" t="s">
        <v>221</v>
      </c>
    </row>
    <row r="118" spans="3:4">
      <c r="C118" s="11" t="s">
        <v>222</v>
      </c>
      <c r="D118" s="41" t="s">
        <v>223</v>
      </c>
    </row>
  </sheetData>
  <mergeCells count="1">
    <mergeCell ref="G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2FC2-3396-4AEF-B598-15EC53EC5627}">
  <sheetPr>
    <pageSetUpPr fitToPage="1"/>
  </sheetPr>
  <dimension ref="A2:AB225"/>
  <sheetViews>
    <sheetView showGridLines="0" tabSelected="1" topLeftCell="A91" zoomScale="55" zoomScaleNormal="55" zoomScaleSheetLayoutView="85" workbookViewId="0">
      <selection activeCell="D38" sqref="D38"/>
    </sheetView>
  </sheetViews>
  <sheetFormatPr defaultColWidth="9.140625" defaultRowHeight="12"/>
  <cols>
    <col min="1" max="1" width="2.7109375" style="57" customWidth="1"/>
    <col min="2" max="2" width="19" style="57" customWidth="1"/>
    <col min="3" max="3" width="49.5703125" style="57" customWidth="1"/>
    <col min="4" max="4" width="21" style="57" customWidth="1"/>
    <col min="5" max="7" width="16.7109375" style="57" hidden="1" customWidth="1"/>
    <col min="8" max="8" width="15.42578125" style="254" hidden="1" customWidth="1"/>
    <col min="9" max="9" width="22.7109375" style="254" hidden="1" customWidth="1"/>
    <col min="10" max="13" width="16.7109375" style="57" hidden="1" customWidth="1"/>
    <col min="14" max="14" width="22.7109375" style="57" hidden="1" customWidth="1"/>
    <col min="15" max="18" width="16.7109375" style="57" hidden="1" customWidth="1"/>
    <col min="19" max="19" width="22.7109375" style="57" hidden="1" customWidth="1"/>
    <col min="20" max="20" width="2.7109375" style="57" hidden="1" customWidth="1"/>
    <col min="21" max="21" width="22.140625" style="57" customWidth="1"/>
    <col min="22" max="22" width="22.140625" style="61" customWidth="1"/>
    <col min="23" max="23" width="2.7109375" style="57" customWidth="1"/>
    <col min="24" max="27" width="9.140625" style="57" customWidth="1"/>
    <col min="28" max="28" width="12.85546875" style="57" customWidth="1"/>
    <col min="29" max="16384" width="9.140625" style="57"/>
  </cols>
  <sheetData>
    <row r="2" spans="2:23" s="51" customFormat="1">
      <c r="H2" s="52"/>
      <c r="I2" s="52"/>
    </row>
    <row r="3" spans="2:23" s="51" customFormat="1">
      <c r="H3" s="52"/>
      <c r="I3" s="52"/>
    </row>
    <row r="4" spans="2:23" s="51" customFormat="1">
      <c r="H4" s="52"/>
      <c r="I4" s="52"/>
    </row>
    <row r="5" spans="2:23" s="51" customFormat="1">
      <c r="H5" s="52"/>
      <c r="I5" s="52"/>
    </row>
    <row r="6" spans="2:23" s="51" customFormat="1">
      <c r="H6" s="52"/>
      <c r="I6" s="52"/>
    </row>
    <row r="7" spans="2:23" s="51" customFormat="1">
      <c r="B7" s="53" t="s">
        <v>224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2:23" s="51" customFormat="1">
      <c r="B8" s="55" t="s">
        <v>225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2:23" s="51" customFormat="1">
      <c r="B9" s="55" t="s">
        <v>226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2:23" s="51" customFormat="1">
      <c r="H10" s="52"/>
      <c r="I10" s="52"/>
    </row>
    <row r="11" spans="2:23" s="51" customFormat="1">
      <c r="B11" s="56" t="s">
        <v>227</v>
      </c>
      <c r="H11" s="52"/>
      <c r="I11" s="52"/>
    </row>
    <row r="12" spans="2:23">
      <c r="C12" s="58" t="s">
        <v>228</v>
      </c>
      <c r="D12" s="59"/>
      <c r="E12" s="59"/>
      <c r="F12" s="59"/>
      <c r="G12" s="59"/>
      <c r="H12" s="60"/>
      <c r="I12" s="60"/>
      <c r="J12" s="59"/>
      <c r="K12" s="59"/>
      <c r="L12" s="59"/>
      <c r="M12" s="59"/>
      <c r="N12" s="59"/>
      <c r="O12" s="59"/>
      <c r="P12" s="59"/>
      <c r="Q12" s="59"/>
      <c r="R12" s="59"/>
      <c r="S12" s="59"/>
      <c r="U12" s="59"/>
    </row>
    <row r="13" spans="2:23" ht="12.75">
      <c r="B13" s="260" t="s">
        <v>229</v>
      </c>
      <c r="C13" s="261"/>
      <c r="D13" s="62" t="s">
        <v>230</v>
      </c>
      <c r="E13" s="62" t="s">
        <v>2</v>
      </c>
      <c r="F13" s="62" t="s">
        <v>3</v>
      </c>
      <c r="G13" s="63" t="s">
        <v>4</v>
      </c>
      <c r="H13" s="64" t="s">
        <v>231</v>
      </c>
      <c r="I13" s="64" t="s">
        <v>232</v>
      </c>
      <c r="J13" s="64" t="s">
        <v>233</v>
      </c>
      <c r="K13" s="64" t="s">
        <v>234</v>
      </c>
      <c r="L13" s="64" t="s">
        <v>235</v>
      </c>
      <c r="M13" s="64" t="s">
        <v>236</v>
      </c>
      <c r="N13" s="64" t="s">
        <v>237</v>
      </c>
      <c r="O13" s="64" t="s">
        <v>238</v>
      </c>
      <c r="P13" s="64" t="s">
        <v>239</v>
      </c>
      <c r="Q13" s="64" t="s">
        <v>240</v>
      </c>
      <c r="R13" s="64" t="s">
        <v>241</v>
      </c>
      <c r="S13" s="64" t="s">
        <v>242</v>
      </c>
      <c r="U13" s="65" t="s">
        <v>243</v>
      </c>
      <c r="V13" s="66" t="s">
        <v>244</v>
      </c>
    </row>
    <row r="14" spans="2:23">
      <c r="B14" s="67">
        <v>1</v>
      </c>
      <c r="C14" s="68" t="s">
        <v>245</v>
      </c>
      <c r="D14" s="69">
        <f>D15+D16+D23</f>
        <v>31338394.140000001</v>
      </c>
      <c r="E14" s="69">
        <f t="shared" ref="E14:H14" si="0">E15+E16+E23</f>
        <v>0</v>
      </c>
      <c r="F14" s="69">
        <f t="shared" si="0"/>
        <v>5115195.0199999996</v>
      </c>
      <c r="G14" s="70">
        <f t="shared" si="0"/>
        <v>2557597.5099999998</v>
      </c>
      <c r="H14" s="71">
        <f t="shared" si="0"/>
        <v>2250685.8299999996</v>
      </c>
      <c r="I14" s="72">
        <f>SUM(E14:H14)</f>
        <v>9923478.3599999994</v>
      </c>
      <c r="J14" s="73">
        <f t="shared" ref="J14:K14" si="1">J15+J16+J23</f>
        <v>2480869.5933333333</v>
      </c>
      <c r="K14" s="73">
        <f t="shared" si="1"/>
        <v>2480869.5933333333</v>
      </c>
      <c r="L14" s="73">
        <f t="shared" ref="L14:P14" si="2">L15+L16+L23</f>
        <v>2557597.5099999998</v>
      </c>
      <c r="M14" s="73">
        <f t="shared" si="2"/>
        <v>2480869.5933333333</v>
      </c>
      <c r="N14" s="74">
        <f>SUM(J14:M14)</f>
        <v>10000206.289999999</v>
      </c>
      <c r="O14" s="73">
        <f t="shared" si="2"/>
        <v>2634325.5099999998</v>
      </c>
      <c r="P14" s="73">
        <f t="shared" si="2"/>
        <v>2557597.5099999998</v>
      </c>
      <c r="Q14" s="73">
        <f t="shared" ref="Q14:R14" si="3">Q15+Q16+Q23</f>
        <v>2557597.5099999998</v>
      </c>
      <c r="R14" s="73">
        <f t="shared" si="3"/>
        <v>2557597.5299999998</v>
      </c>
      <c r="S14" s="72">
        <f>SUM(O14:R14)</f>
        <v>10307118.059999999</v>
      </c>
      <c r="T14" s="75"/>
      <c r="U14" s="76">
        <f>SUM(E14:H14,J14:M14,O14:R14)</f>
        <v>30230802.709999993</v>
      </c>
      <c r="V14" s="77">
        <f t="shared" ref="V14:V35" si="4">IFERROR(U14/D14,"%")</f>
        <v>0.96465704576143907</v>
      </c>
      <c r="W14" s="75"/>
    </row>
    <row r="15" spans="2:23" ht="12.75">
      <c r="B15" s="78" t="s">
        <v>246</v>
      </c>
      <c r="C15" s="79" t="s">
        <v>247</v>
      </c>
      <c r="D15" s="80">
        <v>30691170.140000001</v>
      </c>
      <c r="E15" s="80">
        <v>0</v>
      </c>
      <c r="F15" s="80">
        <v>5115195.0199999996</v>
      </c>
      <c r="G15" s="80">
        <v>2557597.5099999998</v>
      </c>
      <c r="H15" s="81">
        <v>2557597.5099999998</v>
      </c>
      <c r="I15" s="82">
        <f t="shared" ref="I15:I35" si="5">SUM(E15:H15)</f>
        <v>10230390.039999999</v>
      </c>
      <c r="J15" s="83">
        <v>2557597.5099999998</v>
      </c>
      <c r="K15" s="83">
        <v>2557597.5099999998</v>
      </c>
      <c r="L15" s="83">
        <v>2557597.5099999998</v>
      </c>
      <c r="M15" s="83">
        <v>2557597.5099999998</v>
      </c>
      <c r="N15" s="82">
        <f t="shared" ref="N15:N35" si="6">SUM(J15:M15)</f>
        <v>10230390.039999999</v>
      </c>
      <c r="O15" s="83">
        <v>2557597.5099999998</v>
      </c>
      <c r="P15" s="83">
        <v>2557597.5099999998</v>
      </c>
      <c r="Q15" s="83">
        <v>2557597.5099999998</v>
      </c>
      <c r="R15" s="83">
        <v>2557597.5299999998</v>
      </c>
      <c r="S15" s="82">
        <f t="shared" ref="S15:S35" si="7">SUM(O15:R15)</f>
        <v>10230390.059999999</v>
      </c>
      <c r="T15" s="75"/>
      <c r="U15" s="84">
        <f t="shared" ref="U15:U35" si="8">SUM(E15:H15,J15:M15,O15:R15)</f>
        <v>30691170.139999993</v>
      </c>
      <c r="V15" s="85">
        <f t="shared" si="4"/>
        <v>0.99999999999999978</v>
      </c>
      <c r="W15" s="75"/>
    </row>
    <row r="16" spans="2:23" ht="12.75">
      <c r="B16" s="78" t="s">
        <v>248</v>
      </c>
      <c r="C16" s="79" t="s">
        <v>249</v>
      </c>
      <c r="D16" s="80">
        <f>SUM(D17:D22)</f>
        <v>-920735</v>
      </c>
      <c r="E16" s="80">
        <f>SUM(E17:E22)</f>
        <v>0</v>
      </c>
      <c r="F16" s="80">
        <f t="shared" ref="F16:R16" si="9">SUM(F17:F22)</f>
        <v>0</v>
      </c>
      <c r="G16" s="80">
        <f t="shared" si="9"/>
        <v>0</v>
      </c>
      <c r="H16" s="81">
        <f t="shared" si="9"/>
        <v>-306911.68</v>
      </c>
      <c r="I16" s="82">
        <f t="shared" si="5"/>
        <v>-306911.68</v>
      </c>
      <c r="J16" s="83">
        <f t="shared" si="9"/>
        <v>-76727.916666666701</v>
      </c>
      <c r="K16" s="83">
        <f t="shared" si="9"/>
        <v>-76727.916666666701</v>
      </c>
      <c r="L16" s="83">
        <f t="shared" si="9"/>
        <v>0</v>
      </c>
      <c r="M16" s="83">
        <f t="shared" si="9"/>
        <v>-76727.916666666701</v>
      </c>
      <c r="N16" s="82">
        <f t="shared" si="6"/>
        <v>-230183.75000000012</v>
      </c>
      <c r="O16" s="83">
        <f t="shared" si="9"/>
        <v>76728</v>
      </c>
      <c r="P16" s="83">
        <f t="shared" si="9"/>
        <v>0</v>
      </c>
      <c r="Q16" s="83">
        <f t="shared" si="9"/>
        <v>0</v>
      </c>
      <c r="R16" s="83">
        <f t="shared" si="9"/>
        <v>0</v>
      </c>
      <c r="S16" s="82">
        <f t="shared" si="7"/>
        <v>76728</v>
      </c>
      <c r="T16" s="75"/>
      <c r="U16" s="86">
        <f t="shared" si="8"/>
        <v>-460367.43000000005</v>
      </c>
      <c r="V16" s="87">
        <f t="shared" si="4"/>
        <v>0.49999992397378185</v>
      </c>
      <c r="W16" s="75"/>
    </row>
    <row r="17" spans="2:25" ht="12.75">
      <c r="B17" s="88" t="s">
        <v>250</v>
      </c>
      <c r="C17" s="89" t="s">
        <v>251</v>
      </c>
      <c r="D17" s="80">
        <v>-920735</v>
      </c>
      <c r="E17" s="80"/>
      <c r="F17" s="80"/>
      <c r="G17" s="80"/>
      <c r="H17" s="81">
        <f>4*76727.92*-1</f>
        <v>-306911.68</v>
      </c>
      <c r="I17" s="82">
        <f t="shared" si="5"/>
        <v>-306911.68</v>
      </c>
      <c r="J17" s="83">
        <v>-76727.916666666701</v>
      </c>
      <c r="K17" s="83">
        <v>-76727.916666666701</v>
      </c>
      <c r="L17" s="83"/>
      <c r="M17" s="83">
        <v>-76727.916666666701</v>
      </c>
      <c r="N17" s="82">
        <f t="shared" si="6"/>
        <v>-230183.75000000012</v>
      </c>
      <c r="O17" s="83">
        <v>76728</v>
      </c>
      <c r="P17" s="83">
        <v>0</v>
      </c>
      <c r="Q17" s="83">
        <v>0</v>
      </c>
      <c r="R17" s="83">
        <v>0</v>
      </c>
      <c r="S17" s="82">
        <f t="shared" si="7"/>
        <v>76728</v>
      </c>
      <c r="T17" s="75"/>
      <c r="U17" s="84">
        <f t="shared" si="8"/>
        <v>-460367.43000000005</v>
      </c>
      <c r="V17" s="85">
        <f t="shared" si="4"/>
        <v>0.49999992397378185</v>
      </c>
      <c r="W17" s="75"/>
      <c r="X17" s="255">
        <f>U17/U15</f>
        <v>-1.4999996021657067E-2</v>
      </c>
    </row>
    <row r="18" spans="2:25" ht="12.75">
      <c r="B18" s="78" t="s">
        <v>252</v>
      </c>
      <c r="C18" s="89" t="s">
        <v>253</v>
      </c>
      <c r="D18" s="90"/>
      <c r="E18" s="90"/>
      <c r="F18" s="90"/>
      <c r="G18" s="90"/>
      <c r="H18" s="91"/>
      <c r="I18" s="92">
        <f t="shared" si="5"/>
        <v>0</v>
      </c>
      <c r="J18" s="93"/>
      <c r="K18" s="93"/>
      <c r="L18" s="93"/>
      <c r="M18" s="93"/>
      <c r="N18" s="92">
        <f t="shared" si="6"/>
        <v>0</v>
      </c>
      <c r="O18" s="93"/>
      <c r="P18" s="93"/>
      <c r="Q18" s="93"/>
      <c r="R18" s="93"/>
      <c r="S18" s="92">
        <f t="shared" si="7"/>
        <v>0</v>
      </c>
      <c r="T18" s="75"/>
      <c r="U18" s="86">
        <f t="shared" si="8"/>
        <v>0</v>
      </c>
      <c r="V18" s="87" t="str">
        <f t="shared" si="4"/>
        <v>%</v>
      </c>
      <c r="W18" s="75"/>
    </row>
    <row r="19" spans="2:25" ht="12.75">
      <c r="B19" s="78" t="s">
        <v>254</v>
      </c>
      <c r="C19" s="89" t="s">
        <v>255</v>
      </c>
      <c r="D19" s="90">
        <f>-D20</f>
        <v>-942577</v>
      </c>
      <c r="E19" s="90">
        <v>-942577</v>
      </c>
      <c r="F19" s="90">
        <f t="shared" ref="F19:R19" si="10">-F20</f>
        <v>0</v>
      </c>
      <c r="G19" s="90">
        <f t="shared" si="10"/>
        <v>0</v>
      </c>
      <c r="H19" s="91">
        <f t="shared" si="10"/>
        <v>0</v>
      </c>
      <c r="I19" s="92">
        <f t="shared" si="5"/>
        <v>-942577</v>
      </c>
      <c r="J19" s="93">
        <f t="shared" si="10"/>
        <v>0</v>
      </c>
      <c r="K19" s="93">
        <f t="shared" si="10"/>
        <v>0</v>
      </c>
      <c r="L19" s="93">
        <f t="shared" si="10"/>
        <v>0</v>
      </c>
      <c r="M19" s="93">
        <f t="shared" si="10"/>
        <v>0</v>
      </c>
      <c r="N19" s="92">
        <f t="shared" si="6"/>
        <v>0</v>
      </c>
      <c r="O19" s="93">
        <f t="shared" si="10"/>
        <v>0</v>
      </c>
      <c r="P19" s="93">
        <f t="shared" si="10"/>
        <v>0</v>
      </c>
      <c r="Q19" s="93">
        <f t="shared" si="10"/>
        <v>0</v>
      </c>
      <c r="R19" s="93">
        <f t="shared" si="10"/>
        <v>0</v>
      </c>
      <c r="S19" s="92">
        <f t="shared" si="7"/>
        <v>0</v>
      </c>
      <c r="T19" s="75"/>
      <c r="U19" s="86">
        <f t="shared" si="8"/>
        <v>-942577</v>
      </c>
      <c r="V19" s="87">
        <f t="shared" si="4"/>
        <v>1</v>
      </c>
      <c r="W19" s="75"/>
    </row>
    <row r="20" spans="2:25" ht="12.75">
      <c r="B20" s="78" t="s">
        <v>256</v>
      </c>
      <c r="C20" s="89" t="s">
        <v>257</v>
      </c>
      <c r="D20" s="90">
        <v>942577</v>
      </c>
      <c r="E20" s="90">
        <v>942577</v>
      </c>
      <c r="F20" s="90">
        <v>0</v>
      </c>
      <c r="G20" s="90">
        <v>0</v>
      </c>
      <c r="H20" s="91">
        <v>0</v>
      </c>
      <c r="I20" s="92">
        <f t="shared" si="5"/>
        <v>942577</v>
      </c>
      <c r="J20" s="93">
        <v>0</v>
      </c>
      <c r="K20" s="93">
        <v>0</v>
      </c>
      <c r="L20" s="93">
        <v>0</v>
      </c>
      <c r="M20" s="93">
        <v>0</v>
      </c>
      <c r="N20" s="92">
        <f t="shared" si="6"/>
        <v>0</v>
      </c>
      <c r="O20" s="93">
        <v>0</v>
      </c>
      <c r="P20" s="93">
        <v>0</v>
      </c>
      <c r="Q20" s="93">
        <v>0</v>
      </c>
      <c r="R20" s="93">
        <v>0</v>
      </c>
      <c r="S20" s="92">
        <f t="shared" si="7"/>
        <v>0</v>
      </c>
      <c r="T20" s="75"/>
      <c r="U20" s="86">
        <f t="shared" si="8"/>
        <v>942577</v>
      </c>
      <c r="V20" s="87">
        <f t="shared" si="4"/>
        <v>1</v>
      </c>
      <c r="W20" s="75"/>
    </row>
    <row r="21" spans="2:25" ht="12.75">
      <c r="B21" s="78" t="s">
        <v>258</v>
      </c>
      <c r="C21" s="89" t="s">
        <v>259</v>
      </c>
      <c r="D21" s="94"/>
      <c r="E21" s="94"/>
      <c r="F21" s="94"/>
      <c r="G21" s="94"/>
      <c r="H21" s="91"/>
      <c r="I21" s="92">
        <f t="shared" si="5"/>
        <v>0</v>
      </c>
      <c r="J21" s="93"/>
      <c r="K21" s="93"/>
      <c r="L21" s="93"/>
      <c r="M21" s="93"/>
      <c r="N21" s="92">
        <f t="shared" si="6"/>
        <v>0</v>
      </c>
      <c r="O21" s="93"/>
      <c r="P21" s="93"/>
      <c r="Q21" s="93"/>
      <c r="R21" s="93"/>
      <c r="S21" s="92">
        <f t="shared" si="7"/>
        <v>0</v>
      </c>
      <c r="T21" s="75"/>
      <c r="U21" s="86">
        <f t="shared" si="8"/>
        <v>0</v>
      </c>
      <c r="V21" s="87" t="str">
        <f t="shared" si="4"/>
        <v>%</v>
      </c>
      <c r="W21" s="75"/>
      <c r="Y21" s="256">
        <f>U24+U27</f>
        <v>12715510.32</v>
      </c>
    </row>
    <row r="22" spans="2:25" ht="12.75">
      <c r="B22" s="78" t="s">
        <v>260</v>
      </c>
      <c r="C22" s="89" t="s">
        <v>261</v>
      </c>
      <c r="D22" s="94"/>
      <c r="E22" s="94"/>
      <c r="F22" s="94"/>
      <c r="G22" s="94"/>
      <c r="H22" s="91"/>
      <c r="I22" s="92">
        <f t="shared" si="5"/>
        <v>0</v>
      </c>
      <c r="J22" s="93"/>
      <c r="K22" s="93"/>
      <c r="L22" s="93"/>
      <c r="M22" s="93"/>
      <c r="N22" s="92">
        <f t="shared" si="6"/>
        <v>0</v>
      </c>
      <c r="O22" s="93"/>
      <c r="P22" s="93"/>
      <c r="Q22" s="93"/>
      <c r="R22" s="93"/>
      <c r="S22" s="92">
        <f t="shared" si="7"/>
        <v>0</v>
      </c>
      <c r="T22" s="75"/>
      <c r="U22" s="86">
        <f t="shared" si="8"/>
        <v>0</v>
      </c>
      <c r="V22" s="87" t="str">
        <f t="shared" si="4"/>
        <v>%</v>
      </c>
      <c r="W22" s="75"/>
      <c r="Y22" s="257"/>
    </row>
    <row r="23" spans="2:25" ht="12.75">
      <c r="B23" s="78" t="s">
        <v>262</v>
      </c>
      <c r="C23" s="79" t="s">
        <v>263</v>
      </c>
      <c r="D23" s="94">
        <f>D24</f>
        <v>1567959</v>
      </c>
      <c r="E23" s="94"/>
      <c r="F23" s="94"/>
      <c r="G23" s="94"/>
      <c r="H23" s="91"/>
      <c r="I23" s="92">
        <v>1567959</v>
      </c>
      <c r="J23" s="93"/>
      <c r="K23" s="93"/>
      <c r="L23" s="93"/>
      <c r="M23" s="93"/>
      <c r="N23" s="92">
        <f t="shared" si="6"/>
        <v>0</v>
      </c>
      <c r="O23" s="93"/>
      <c r="P23" s="93"/>
      <c r="Q23" s="93"/>
      <c r="R23" s="93"/>
      <c r="S23" s="92">
        <f t="shared" si="7"/>
        <v>0</v>
      </c>
      <c r="T23" s="75"/>
      <c r="U23" s="86">
        <v>1567959</v>
      </c>
      <c r="V23" s="87">
        <f t="shared" si="4"/>
        <v>1</v>
      </c>
      <c r="W23" s="75"/>
    </row>
    <row r="24" spans="2:25">
      <c r="B24" s="88" t="s">
        <v>264</v>
      </c>
      <c r="C24" s="95" t="s">
        <v>265</v>
      </c>
      <c r="D24" s="94">
        <v>1567959</v>
      </c>
      <c r="E24" s="94"/>
      <c r="F24" s="94"/>
      <c r="G24" s="94">
        <v>1567959</v>
      </c>
      <c r="H24" s="91"/>
      <c r="I24" s="92">
        <f t="shared" si="5"/>
        <v>1567959</v>
      </c>
      <c r="J24" s="93"/>
      <c r="K24" s="93"/>
      <c r="L24" s="93"/>
      <c r="M24" s="93"/>
      <c r="N24" s="92">
        <f t="shared" si="6"/>
        <v>0</v>
      </c>
      <c r="O24" s="93"/>
      <c r="P24" s="93"/>
      <c r="Q24" s="93"/>
      <c r="R24" s="93"/>
      <c r="S24" s="92">
        <f t="shared" si="7"/>
        <v>0</v>
      </c>
      <c r="T24" s="75"/>
      <c r="U24" s="84">
        <f t="shared" si="8"/>
        <v>1567959</v>
      </c>
      <c r="V24" s="85">
        <f t="shared" si="4"/>
        <v>1</v>
      </c>
      <c r="W24" s="75"/>
    </row>
    <row r="25" spans="2:25">
      <c r="B25" s="67">
        <v>2</v>
      </c>
      <c r="C25" s="68" t="s">
        <v>266</v>
      </c>
      <c r="D25" s="96">
        <f t="shared" ref="D25:H25" si="11">SUM(D26:D27)</f>
        <v>11720678</v>
      </c>
      <c r="E25" s="96">
        <f t="shared" si="11"/>
        <v>11147551.32</v>
      </c>
      <c r="F25" s="96">
        <f t="shared" si="11"/>
        <v>0</v>
      </c>
      <c r="G25" s="96">
        <f t="shared" si="11"/>
        <v>0</v>
      </c>
      <c r="H25" s="97">
        <f t="shared" si="11"/>
        <v>0</v>
      </c>
      <c r="I25" s="98">
        <f t="shared" si="5"/>
        <v>11147551.32</v>
      </c>
      <c r="J25" s="99">
        <f t="shared" ref="J25:K25" si="12">SUM(J26:J27)</f>
        <v>0</v>
      </c>
      <c r="K25" s="99">
        <f t="shared" si="12"/>
        <v>0</v>
      </c>
      <c r="L25" s="99">
        <f t="shared" ref="L25:P25" si="13">SUM(L26:L27)</f>
        <v>0</v>
      </c>
      <c r="M25" s="99">
        <f t="shared" si="13"/>
        <v>0</v>
      </c>
      <c r="N25" s="98">
        <f t="shared" si="6"/>
        <v>0</v>
      </c>
      <c r="O25" s="99">
        <f t="shared" si="13"/>
        <v>0</v>
      </c>
      <c r="P25" s="99">
        <f t="shared" si="13"/>
        <v>0</v>
      </c>
      <c r="Q25" s="99">
        <f t="shared" ref="Q25:R25" si="14">SUM(Q26:Q27)</f>
        <v>0</v>
      </c>
      <c r="R25" s="99">
        <f t="shared" si="14"/>
        <v>0</v>
      </c>
      <c r="S25" s="98">
        <f t="shared" si="7"/>
        <v>0</v>
      </c>
      <c r="T25" s="61"/>
      <c r="U25" s="100">
        <f t="shared" si="8"/>
        <v>11147551.32</v>
      </c>
      <c r="V25" s="77">
        <f t="shared" si="4"/>
        <v>0.95110123492855958</v>
      </c>
      <c r="W25" s="61"/>
    </row>
    <row r="26" spans="2:25" ht="12.75">
      <c r="B26" s="78" t="s">
        <v>267</v>
      </c>
      <c r="C26" s="79" t="s">
        <v>268</v>
      </c>
      <c r="D26" s="101"/>
      <c r="E26" s="101"/>
      <c r="F26" s="101"/>
      <c r="G26" s="101"/>
      <c r="H26" s="102"/>
      <c r="I26" s="103">
        <f t="shared" si="5"/>
        <v>0</v>
      </c>
      <c r="J26" s="104"/>
      <c r="K26" s="104"/>
      <c r="L26" s="104"/>
      <c r="M26" s="104"/>
      <c r="N26" s="103">
        <f t="shared" si="6"/>
        <v>0</v>
      </c>
      <c r="O26" s="104"/>
      <c r="P26" s="104"/>
      <c r="Q26" s="104"/>
      <c r="R26" s="104"/>
      <c r="S26" s="103">
        <f t="shared" si="7"/>
        <v>0</v>
      </c>
      <c r="T26" s="61"/>
      <c r="U26" s="105">
        <f t="shared" si="8"/>
        <v>0</v>
      </c>
      <c r="V26" s="87" t="str">
        <f t="shared" si="4"/>
        <v>%</v>
      </c>
      <c r="W26" s="61"/>
    </row>
    <row r="27" spans="2:25" ht="12.75">
      <c r="B27" s="78" t="s">
        <v>269</v>
      </c>
      <c r="C27" s="89" t="s">
        <v>265</v>
      </c>
      <c r="D27" s="101">
        <v>11720678</v>
      </c>
      <c r="E27" s="101">
        <v>11147551.32</v>
      </c>
      <c r="F27" s="101"/>
      <c r="G27" s="101"/>
      <c r="H27" s="102"/>
      <c r="I27" s="103">
        <f t="shared" si="5"/>
        <v>11147551.32</v>
      </c>
      <c r="J27" s="104"/>
      <c r="K27" s="104"/>
      <c r="L27" s="104"/>
      <c r="M27" s="104"/>
      <c r="N27" s="103">
        <f t="shared" si="6"/>
        <v>0</v>
      </c>
      <c r="O27" s="104"/>
      <c r="P27" s="104"/>
      <c r="Q27" s="104"/>
      <c r="R27" s="104"/>
      <c r="S27" s="103">
        <f t="shared" si="7"/>
        <v>0</v>
      </c>
      <c r="T27" s="61"/>
      <c r="U27" s="105">
        <f t="shared" si="8"/>
        <v>11147551.32</v>
      </c>
      <c r="V27" s="87">
        <f t="shared" si="4"/>
        <v>0.95110123492855958</v>
      </c>
      <c r="W27" s="61"/>
    </row>
    <row r="28" spans="2:25">
      <c r="B28" s="67">
        <v>3</v>
      </c>
      <c r="C28" s="106" t="s">
        <v>270</v>
      </c>
      <c r="D28" s="96">
        <f>D29+D35</f>
        <v>3881593</v>
      </c>
      <c r="E28" s="96">
        <f>E29+E35</f>
        <v>424959.99947358505</v>
      </c>
      <c r="F28" s="96">
        <f>F29+F35</f>
        <v>0</v>
      </c>
      <c r="G28" s="96">
        <f t="shared" ref="G28:H28" si="15">G29+G35</f>
        <v>0</v>
      </c>
      <c r="H28" s="97">
        <f t="shared" si="15"/>
        <v>0</v>
      </c>
      <c r="I28" s="98">
        <f t="shared" si="5"/>
        <v>424959.99947358505</v>
      </c>
      <c r="J28" s="99">
        <f t="shared" ref="J28:K28" si="16">J29+J35</f>
        <v>137380</v>
      </c>
      <c r="K28" s="99">
        <f t="shared" si="16"/>
        <v>0</v>
      </c>
      <c r="L28" s="99">
        <f t="shared" ref="L28:P28" si="17">L29+L35</f>
        <v>0</v>
      </c>
      <c r="M28" s="99">
        <f t="shared" si="17"/>
        <v>2226832.52</v>
      </c>
      <c r="N28" s="98">
        <f t="shared" si="6"/>
        <v>2364212.52</v>
      </c>
      <c r="O28" s="99">
        <f t="shared" si="17"/>
        <v>0</v>
      </c>
      <c r="P28" s="99">
        <f t="shared" si="17"/>
        <v>0</v>
      </c>
      <c r="Q28" s="99">
        <f t="shared" ref="Q28:R28" si="18">Q29+Q35</f>
        <v>0</v>
      </c>
      <c r="R28" s="99">
        <f t="shared" si="18"/>
        <v>0</v>
      </c>
      <c r="S28" s="98">
        <f t="shared" si="7"/>
        <v>0</v>
      </c>
      <c r="T28" s="61"/>
      <c r="U28" s="100">
        <f t="shared" si="8"/>
        <v>2789172.5194735853</v>
      </c>
      <c r="V28" s="77">
        <f t="shared" si="4"/>
        <v>0.71856387814837497</v>
      </c>
      <c r="W28" s="61"/>
    </row>
    <row r="29" spans="2:25" ht="12.75">
      <c r="B29" s="88" t="s">
        <v>271</v>
      </c>
      <c r="C29" s="79" t="s">
        <v>272</v>
      </c>
      <c r="D29" s="101">
        <f>SUM(D30:D34)</f>
        <v>3881593</v>
      </c>
      <c r="E29" s="101">
        <f>SUM(E30:E34)</f>
        <v>424959.99947358505</v>
      </c>
      <c r="F29" s="101">
        <f>SUM(F30:F34)</f>
        <v>0</v>
      </c>
      <c r="G29" s="101">
        <f t="shared" ref="G29:H29" si="19">SUM(G30:G34)</f>
        <v>0</v>
      </c>
      <c r="H29" s="102">
        <f t="shared" si="19"/>
        <v>0</v>
      </c>
      <c r="I29" s="103">
        <f t="shared" si="5"/>
        <v>424959.99947358505</v>
      </c>
      <c r="J29" s="104">
        <f t="shared" ref="J29:K29" si="20">SUM(J30:J34)</f>
        <v>137380</v>
      </c>
      <c r="K29" s="104">
        <f t="shared" si="20"/>
        <v>0</v>
      </c>
      <c r="L29" s="104">
        <f t="shared" ref="L29:P29" si="21">SUM(L30:L34)</f>
        <v>0</v>
      </c>
      <c r="M29" s="104">
        <f t="shared" si="21"/>
        <v>2226832.52</v>
      </c>
      <c r="N29" s="103">
        <f t="shared" si="6"/>
        <v>2364212.52</v>
      </c>
      <c r="O29" s="104">
        <f t="shared" si="21"/>
        <v>0</v>
      </c>
      <c r="P29" s="104">
        <f t="shared" si="21"/>
        <v>0</v>
      </c>
      <c r="Q29" s="104">
        <f t="shared" ref="Q29:R29" si="22">SUM(Q30:Q34)</f>
        <v>0</v>
      </c>
      <c r="R29" s="104">
        <f t="shared" si="22"/>
        <v>0</v>
      </c>
      <c r="S29" s="103">
        <f t="shared" si="7"/>
        <v>0</v>
      </c>
      <c r="T29" s="61"/>
      <c r="U29" s="105">
        <f t="shared" si="8"/>
        <v>2789172.5194735853</v>
      </c>
      <c r="V29" s="87">
        <f t="shared" si="4"/>
        <v>0.71856387814837497</v>
      </c>
      <c r="W29" s="61"/>
    </row>
    <row r="30" spans="2:25" ht="21.75" customHeight="1">
      <c r="B30" s="88" t="s">
        <v>273</v>
      </c>
      <c r="C30" s="107" t="s">
        <v>274</v>
      </c>
      <c r="D30" s="101"/>
      <c r="E30" s="101"/>
      <c r="F30" s="101"/>
      <c r="G30" s="101"/>
      <c r="H30" s="102"/>
      <c r="I30" s="103">
        <f t="shared" si="5"/>
        <v>0</v>
      </c>
      <c r="J30" s="104"/>
      <c r="K30" s="104"/>
      <c r="L30" s="104"/>
      <c r="M30" s="104">
        <v>29039.52</v>
      </c>
      <c r="N30" s="103">
        <f t="shared" si="6"/>
        <v>29039.52</v>
      </c>
      <c r="O30" s="104"/>
      <c r="P30" s="104"/>
      <c r="Q30" s="104"/>
      <c r="R30" s="104"/>
      <c r="S30" s="103">
        <f t="shared" si="7"/>
        <v>0</v>
      </c>
      <c r="T30" s="61"/>
      <c r="U30" s="105">
        <f t="shared" si="8"/>
        <v>29039.52</v>
      </c>
      <c r="V30" s="87" t="str">
        <f t="shared" si="4"/>
        <v>%</v>
      </c>
      <c r="W30" s="61"/>
    </row>
    <row r="31" spans="2:25" ht="12.75">
      <c r="B31" s="88" t="s">
        <v>275</v>
      </c>
      <c r="C31" s="107" t="s">
        <v>276</v>
      </c>
      <c r="D31" s="101">
        <f>2000000</f>
        <v>2000000</v>
      </c>
      <c r="E31" s="101">
        <v>424959.99947358505</v>
      </c>
      <c r="F31" s="101">
        <v>0</v>
      </c>
      <c r="G31" s="101">
        <v>0</v>
      </c>
      <c r="H31" s="102">
        <v>0</v>
      </c>
      <c r="I31" s="103">
        <f>SUM(E31:H31)</f>
        <v>424959.99947358505</v>
      </c>
      <c r="J31" s="104">
        <v>137380</v>
      </c>
      <c r="K31" s="104">
        <v>0</v>
      </c>
      <c r="L31" s="104">
        <v>0</v>
      </c>
      <c r="M31" s="104">
        <v>2197793</v>
      </c>
      <c r="N31" s="103">
        <f t="shared" si="6"/>
        <v>2335173</v>
      </c>
      <c r="O31" s="104">
        <v>0</v>
      </c>
      <c r="P31" s="104"/>
      <c r="Q31" s="104">
        <v>0</v>
      </c>
      <c r="R31" s="104">
        <v>0</v>
      </c>
      <c r="S31" s="103">
        <f t="shared" si="7"/>
        <v>0</v>
      </c>
      <c r="T31" s="61"/>
      <c r="U31" s="105">
        <f t="shared" si="8"/>
        <v>2760132.9994735848</v>
      </c>
      <c r="V31" s="87">
        <f t="shared" si="4"/>
        <v>1.3800664997367924</v>
      </c>
      <c r="W31" s="61"/>
    </row>
    <row r="32" spans="2:25" ht="12.75">
      <c r="B32" s="88" t="s">
        <v>277</v>
      </c>
      <c r="C32" s="107" t="s">
        <v>278</v>
      </c>
      <c r="D32" s="101">
        <f>1881593</f>
        <v>1881593</v>
      </c>
      <c r="E32" s="101"/>
      <c r="F32" s="101"/>
      <c r="G32" s="101"/>
      <c r="H32" s="102"/>
      <c r="I32" s="103">
        <f t="shared" si="5"/>
        <v>0</v>
      </c>
      <c r="J32" s="104"/>
      <c r="K32" s="104"/>
      <c r="L32" s="104"/>
      <c r="M32" s="104"/>
      <c r="N32" s="103">
        <f t="shared" si="6"/>
        <v>0</v>
      </c>
      <c r="O32" s="104"/>
      <c r="P32" s="104"/>
      <c r="Q32" s="104"/>
      <c r="R32" s="104"/>
      <c r="S32" s="103">
        <f t="shared" si="7"/>
        <v>0</v>
      </c>
      <c r="T32" s="61"/>
      <c r="U32" s="105">
        <f t="shared" si="8"/>
        <v>0</v>
      </c>
      <c r="V32" s="87">
        <f t="shared" si="4"/>
        <v>0</v>
      </c>
      <c r="W32" s="61"/>
    </row>
    <row r="33" spans="2:23">
      <c r="B33" s="88" t="s">
        <v>279</v>
      </c>
      <c r="C33" s="95" t="s">
        <v>280</v>
      </c>
      <c r="D33" s="101"/>
      <c r="E33" s="101"/>
      <c r="F33" s="101"/>
      <c r="G33" s="101"/>
      <c r="H33" s="102"/>
      <c r="I33" s="103">
        <f t="shared" si="5"/>
        <v>0</v>
      </c>
      <c r="J33" s="104"/>
      <c r="K33" s="104"/>
      <c r="L33" s="104"/>
      <c r="M33" s="104"/>
      <c r="N33" s="103">
        <f t="shared" si="6"/>
        <v>0</v>
      </c>
      <c r="O33" s="104"/>
      <c r="P33" s="104"/>
      <c r="Q33" s="104"/>
      <c r="R33" s="104"/>
      <c r="S33" s="103">
        <f t="shared" si="7"/>
        <v>0</v>
      </c>
      <c r="T33" s="61"/>
      <c r="U33" s="105">
        <f t="shared" si="8"/>
        <v>0</v>
      </c>
      <c r="V33" s="87" t="str">
        <f t="shared" si="4"/>
        <v>%</v>
      </c>
      <c r="W33" s="61"/>
    </row>
    <row r="34" spans="2:23">
      <c r="B34" s="88" t="s">
        <v>281</v>
      </c>
      <c r="C34" s="95" t="s">
        <v>282</v>
      </c>
      <c r="D34" s="101"/>
      <c r="E34" s="101"/>
      <c r="F34" s="101"/>
      <c r="G34" s="101"/>
      <c r="H34" s="102"/>
      <c r="I34" s="103">
        <f t="shared" si="5"/>
        <v>0</v>
      </c>
      <c r="J34" s="104"/>
      <c r="K34" s="104"/>
      <c r="L34" s="104"/>
      <c r="M34" s="104"/>
      <c r="N34" s="103">
        <f t="shared" si="6"/>
        <v>0</v>
      </c>
      <c r="O34" s="104"/>
      <c r="P34" s="104"/>
      <c r="Q34" s="104"/>
      <c r="R34" s="104"/>
      <c r="S34" s="103">
        <f t="shared" si="7"/>
        <v>0</v>
      </c>
      <c r="T34" s="61"/>
      <c r="U34" s="105">
        <f t="shared" si="8"/>
        <v>0</v>
      </c>
      <c r="V34" s="87" t="str">
        <f t="shared" si="4"/>
        <v>%</v>
      </c>
      <c r="W34" s="61"/>
    </row>
    <row r="35" spans="2:23" ht="12.75">
      <c r="B35" s="88" t="s">
        <v>283</v>
      </c>
      <c r="C35" s="79" t="s">
        <v>284</v>
      </c>
      <c r="D35" s="101"/>
      <c r="E35" s="101"/>
      <c r="F35" s="101"/>
      <c r="G35" s="101"/>
      <c r="H35" s="102"/>
      <c r="I35" s="103">
        <f t="shared" si="5"/>
        <v>0</v>
      </c>
      <c r="J35" s="104"/>
      <c r="K35" s="104"/>
      <c r="L35" s="104"/>
      <c r="M35" s="104"/>
      <c r="N35" s="103">
        <f t="shared" si="6"/>
        <v>0</v>
      </c>
      <c r="O35" s="104"/>
      <c r="P35" s="104"/>
      <c r="Q35" s="104"/>
      <c r="R35" s="104"/>
      <c r="S35" s="103">
        <f t="shared" si="7"/>
        <v>0</v>
      </c>
      <c r="T35" s="61"/>
      <c r="U35" s="105">
        <f t="shared" si="8"/>
        <v>0</v>
      </c>
      <c r="V35" s="87" t="str">
        <f t="shared" si="4"/>
        <v>%</v>
      </c>
      <c r="W35" s="61"/>
    </row>
    <row r="36" spans="2:23">
      <c r="B36" s="108"/>
      <c r="C36" s="51"/>
      <c r="D36" s="109"/>
      <c r="E36" s="109"/>
      <c r="F36" s="109"/>
      <c r="G36" s="109"/>
      <c r="H36" s="110"/>
      <c r="I36" s="110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U36" s="111"/>
      <c r="V36" s="112"/>
    </row>
    <row r="37" spans="2:23">
      <c r="B37" s="260" t="s">
        <v>285</v>
      </c>
      <c r="C37" s="261"/>
      <c r="D37" s="59"/>
      <c r="E37" s="59"/>
      <c r="F37" s="59"/>
      <c r="G37" s="59"/>
      <c r="H37" s="60"/>
      <c r="I37" s="60"/>
      <c r="J37" s="59"/>
      <c r="K37" s="59"/>
      <c r="L37" s="59"/>
      <c r="M37" s="59"/>
      <c r="N37" s="59"/>
      <c r="O37" s="59"/>
      <c r="P37" s="59"/>
      <c r="Q37" s="59"/>
      <c r="R37" s="59"/>
      <c r="S37" s="59"/>
      <c r="U37" s="113"/>
      <c r="V37" s="112"/>
    </row>
    <row r="38" spans="2:23">
      <c r="B38" s="108"/>
      <c r="C38" s="114"/>
      <c r="D38" s="109">
        <f>D41+D42+D47</f>
        <v>36843397.140000001</v>
      </c>
      <c r="E38" s="109"/>
      <c r="F38" s="109"/>
      <c r="G38" s="109"/>
      <c r="H38" s="110"/>
      <c r="I38" s="110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U38" s="111"/>
      <c r="V38" s="112"/>
    </row>
    <row r="39" spans="2:23" ht="12.75">
      <c r="B39" s="263" t="s">
        <v>286</v>
      </c>
      <c r="C39" s="264"/>
      <c r="D39" s="62" t="s">
        <v>230</v>
      </c>
      <c r="E39" s="62" t="s">
        <v>2</v>
      </c>
      <c r="F39" s="62" t="s">
        <v>3</v>
      </c>
      <c r="G39" s="63" t="s">
        <v>4</v>
      </c>
      <c r="H39" s="64" t="s">
        <v>231</v>
      </c>
      <c r="I39" s="64" t="s">
        <v>232</v>
      </c>
      <c r="J39" s="64" t="s">
        <v>233</v>
      </c>
      <c r="K39" s="64" t="s">
        <v>234</v>
      </c>
      <c r="L39" s="64" t="s">
        <v>235</v>
      </c>
      <c r="M39" s="64" t="s">
        <v>236</v>
      </c>
      <c r="N39" s="64" t="s">
        <v>237</v>
      </c>
      <c r="O39" s="64" t="s">
        <v>238</v>
      </c>
      <c r="P39" s="64" t="s">
        <v>239</v>
      </c>
      <c r="Q39" s="64" t="s">
        <v>240</v>
      </c>
      <c r="R39" s="64" t="s">
        <v>241</v>
      </c>
      <c r="S39" s="64" t="s">
        <v>242</v>
      </c>
      <c r="U39" s="65" t="s">
        <v>243</v>
      </c>
      <c r="V39" s="66" t="s">
        <v>244</v>
      </c>
    </row>
    <row r="40" spans="2:23">
      <c r="B40" s="67">
        <v>4</v>
      </c>
      <c r="C40" s="115" t="s">
        <v>287</v>
      </c>
      <c r="D40" s="116">
        <f>D41+D42+D47</f>
        <v>36843397.140000001</v>
      </c>
      <c r="E40" s="116">
        <f t="shared" ref="E40:H40" si="23">E41+E42+E47</f>
        <v>2178989.29</v>
      </c>
      <c r="F40" s="116">
        <f>F41+F42+F47</f>
        <v>2772640.1</v>
      </c>
      <c r="G40" s="116">
        <f t="shared" si="23"/>
        <v>2979395.5100000002</v>
      </c>
      <c r="H40" s="117">
        <f t="shared" si="23"/>
        <v>2806398.58</v>
      </c>
      <c r="I40" s="118">
        <f>SUM(E40:H40)</f>
        <v>10737423.48</v>
      </c>
      <c r="J40" s="119">
        <f t="shared" ref="J40:K40" si="24">J41+J42+J47</f>
        <v>3507118.4899999998</v>
      </c>
      <c r="K40" s="119">
        <f t="shared" si="24"/>
        <v>3052602.9399999995</v>
      </c>
      <c r="L40" s="119">
        <f t="shared" ref="L40:P40" si="25">L41+L42+L47</f>
        <v>3091288.25</v>
      </c>
      <c r="M40" s="119">
        <f t="shared" si="25"/>
        <v>3084527.91</v>
      </c>
      <c r="N40" s="120">
        <f>SUM(J40:M40)</f>
        <v>12735537.59</v>
      </c>
      <c r="O40" s="121">
        <f t="shared" si="25"/>
        <v>3111104.8299999996</v>
      </c>
      <c r="P40" s="121">
        <f t="shared" si="25"/>
        <v>2584659.5099999998</v>
      </c>
      <c r="Q40" s="121">
        <f t="shared" ref="Q40:R40" si="26">Q41+Q42+Q47</f>
        <v>3278246.55</v>
      </c>
      <c r="R40" s="121">
        <f t="shared" si="26"/>
        <v>1912211.25</v>
      </c>
      <c r="S40" s="120">
        <f>SUM(O40:R40)</f>
        <v>10886222.140000001</v>
      </c>
      <c r="U40" s="121">
        <f t="shared" ref="U40:U49" si="27">SUM(E40:H40,J40:M40,O40:R40)</f>
        <v>34359183.209999993</v>
      </c>
      <c r="V40" s="77">
        <f t="shared" ref="V40:V49" si="28">IFERROR(U40/D40,"%")</f>
        <v>0.93257370050431765</v>
      </c>
    </row>
    <row r="41" spans="2:23" ht="12.75">
      <c r="B41" s="122" t="s">
        <v>288</v>
      </c>
      <c r="C41" s="79" t="s">
        <v>289</v>
      </c>
      <c r="D41" s="123">
        <f>D14+1567959</f>
        <v>32906353.140000001</v>
      </c>
      <c r="E41" s="123">
        <v>1644638.6105264151</v>
      </c>
      <c r="F41" s="123">
        <v>2682774.5300000003</v>
      </c>
      <c r="G41" s="123">
        <v>2864278.9000000004</v>
      </c>
      <c r="H41" s="124">
        <v>2727696.0100000002</v>
      </c>
      <c r="I41" s="125">
        <f t="shared" ref="I41:I49" si="29">SUM(E41:H41)</f>
        <v>9919388.0505264159</v>
      </c>
      <c r="J41" s="126">
        <v>3285487.5999999996</v>
      </c>
      <c r="K41" s="126">
        <v>2982338.3699999996</v>
      </c>
      <c r="L41" s="126">
        <v>3030280.75</v>
      </c>
      <c r="M41" s="126">
        <f>810382.2+M145</f>
        <v>806302.76</v>
      </c>
      <c r="N41" s="120">
        <f t="shared" ref="N41:N44" si="30">SUM(J41:M41)</f>
        <v>10104409.479999999</v>
      </c>
      <c r="O41" s="126">
        <v>3082232.2499999995</v>
      </c>
      <c r="P41" s="126">
        <v>2567833.2999999998</v>
      </c>
      <c r="Q41" s="126">
        <v>3269491.4299999997</v>
      </c>
      <c r="R41" s="126">
        <v>1905482.42</v>
      </c>
      <c r="S41" s="120">
        <f t="shared" ref="S41:S49" si="31">SUM(O41:R41)</f>
        <v>10825039.399999999</v>
      </c>
      <c r="U41" s="127">
        <f t="shared" si="27"/>
        <v>30848836.93052642</v>
      </c>
      <c r="V41" s="85">
        <f t="shared" si="28"/>
        <v>0.9374735875251845</v>
      </c>
    </row>
    <row r="42" spans="2:23" ht="12.75">
      <c r="B42" s="128" t="s">
        <v>290</v>
      </c>
      <c r="C42" s="79" t="s">
        <v>291</v>
      </c>
      <c r="D42" s="123">
        <f>SUM(D43:D46)</f>
        <v>3881593</v>
      </c>
      <c r="E42" s="123">
        <f t="shared" ref="E42:H42" si="32">SUM(E43:E46)</f>
        <v>424959.99947358505</v>
      </c>
      <c r="F42" s="123">
        <f t="shared" si="32"/>
        <v>0</v>
      </c>
      <c r="G42" s="123">
        <f t="shared" si="32"/>
        <v>0</v>
      </c>
      <c r="H42" s="124">
        <f t="shared" si="32"/>
        <v>0</v>
      </c>
      <c r="I42" s="125">
        <f t="shared" si="29"/>
        <v>424959.99947358505</v>
      </c>
      <c r="J42" s="126">
        <f t="shared" ref="J42:K42" si="33">SUM(J43:J46)</f>
        <v>137380</v>
      </c>
      <c r="K42" s="126">
        <f t="shared" si="33"/>
        <v>0</v>
      </c>
      <c r="L42" s="126">
        <f t="shared" ref="L42:P42" si="34">SUM(L43:L46)</f>
        <v>0</v>
      </c>
      <c r="M42" s="126">
        <f t="shared" si="34"/>
        <v>2226832.52</v>
      </c>
      <c r="N42" s="120">
        <f t="shared" si="30"/>
        <v>2364212.52</v>
      </c>
      <c r="O42" s="126">
        <f t="shared" si="34"/>
        <v>0</v>
      </c>
      <c r="P42" s="126">
        <f t="shared" si="34"/>
        <v>0</v>
      </c>
      <c r="Q42" s="126">
        <f t="shared" ref="Q42:R42" si="35">SUM(Q43:Q46)</f>
        <v>0</v>
      </c>
      <c r="R42" s="126">
        <f t="shared" si="35"/>
        <v>0</v>
      </c>
      <c r="S42" s="120">
        <f t="shared" si="31"/>
        <v>0</v>
      </c>
      <c r="U42" s="127">
        <f t="shared" si="27"/>
        <v>2789172.5194735853</v>
      </c>
      <c r="V42" s="87">
        <f t="shared" si="28"/>
        <v>0.71856387814837497</v>
      </c>
    </row>
    <row r="43" spans="2:23" ht="12.75">
      <c r="B43" s="128" t="s">
        <v>292</v>
      </c>
      <c r="C43" s="129" t="s">
        <v>274</v>
      </c>
      <c r="D43" s="123">
        <f t="shared" ref="D43" si="36">D30</f>
        <v>0</v>
      </c>
      <c r="E43" s="123">
        <f>E30</f>
        <v>0</v>
      </c>
      <c r="F43" s="123">
        <f t="shared" ref="F43:H44" si="37">F30</f>
        <v>0</v>
      </c>
      <c r="G43" s="123">
        <f t="shared" si="37"/>
        <v>0</v>
      </c>
      <c r="H43" s="124">
        <f t="shared" si="37"/>
        <v>0</v>
      </c>
      <c r="I43" s="125">
        <f t="shared" si="29"/>
        <v>0</v>
      </c>
      <c r="J43" s="126">
        <f t="shared" ref="J43:K43" si="38">J30</f>
        <v>0</v>
      </c>
      <c r="K43" s="126">
        <f t="shared" si="38"/>
        <v>0</v>
      </c>
      <c r="L43" s="126">
        <f t="shared" ref="L43:P43" si="39">L30</f>
        <v>0</v>
      </c>
      <c r="M43" s="126">
        <f t="shared" si="39"/>
        <v>29039.52</v>
      </c>
      <c r="N43" s="120">
        <f t="shared" si="30"/>
        <v>29039.52</v>
      </c>
      <c r="O43" s="126">
        <f t="shared" si="39"/>
        <v>0</v>
      </c>
      <c r="P43" s="126">
        <f t="shared" si="39"/>
        <v>0</v>
      </c>
      <c r="Q43" s="126">
        <f t="shared" ref="Q43:R43" si="40">Q30</f>
        <v>0</v>
      </c>
      <c r="R43" s="126">
        <f t="shared" si="40"/>
        <v>0</v>
      </c>
      <c r="S43" s="120">
        <f t="shared" si="31"/>
        <v>0</v>
      </c>
      <c r="U43" s="127">
        <f t="shared" si="27"/>
        <v>29039.52</v>
      </c>
      <c r="V43" s="87" t="str">
        <f t="shared" si="28"/>
        <v>%</v>
      </c>
    </row>
    <row r="44" spans="2:23">
      <c r="B44" s="128" t="s">
        <v>293</v>
      </c>
      <c r="C44" s="130" t="s">
        <v>276</v>
      </c>
      <c r="D44" s="123">
        <f>+D29</f>
        <v>3881593</v>
      </c>
      <c r="E44" s="123">
        <v>424959.99947358505</v>
      </c>
      <c r="F44" s="123">
        <f t="shared" si="37"/>
        <v>0</v>
      </c>
      <c r="G44" s="123">
        <f t="shared" si="37"/>
        <v>0</v>
      </c>
      <c r="H44" s="124">
        <f t="shared" si="37"/>
        <v>0</v>
      </c>
      <c r="I44" s="125">
        <f t="shared" si="29"/>
        <v>424959.99947358505</v>
      </c>
      <c r="J44" s="126">
        <f t="shared" ref="J44:K44" si="41">J31</f>
        <v>137380</v>
      </c>
      <c r="K44" s="126">
        <f t="shared" si="41"/>
        <v>0</v>
      </c>
      <c r="L44" s="126">
        <f t="shared" ref="L44:P44" si="42">L31</f>
        <v>0</v>
      </c>
      <c r="M44" s="126">
        <v>2197793</v>
      </c>
      <c r="N44" s="131">
        <f t="shared" si="30"/>
        <v>2335173</v>
      </c>
      <c r="O44" s="126">
        <f t="shared" si="42"/>
        <v>0</v>
      </c>
      <c r="P44" s="126">
        <f t="shared" si="42"/>
        <v>0</v>
      </c>
      <c r="Q44" s="126">
        <f t="shared" ref="Q44:R44" si="43">Q31</f>
        <v>0</v>
      </c>
      <c r="R44" s="126">
        <f t="shared" si="43"/>
        <v>0</v>
      </c>
      <c r="S44" s="131">
        <f t="shared" si="31"/>
        <v>0</v>
      </c>
      <c r="U44" s="127">
        <f>SUM(E44:H44,J44:M44,O44:R44)</f>
        <v>2760132.9994735848</v>
      </c>
      <c r="V44" s="87">
        <f t="shared" si="28"/>
        <v>0.71108253736895777</v>
      </c>
    </row>
    <row r="45" spans="2:23">
      <c r="B45" s="128" t="s">
        <v>294</v>
      </c>
      <c r="C45" s="130" t="s">
        <v>295</v>
      </c>
      <c r="D45" s="123"/>
      <c r="E45" s="123"/>
      <c r="F45" s="123"/>
      <c r="G45" s="123"/>
      <c r="H45" s="124"/>
      <c r="I45" s="125">
        <f t="shared" si="29"/>
        <v>0</v>
      </c>
      <c r="J45" s="126"/>
      <c r="K45" s="126"/>
      <c r="L45" s="126"/>
      <c r="M45" s="126"/>
      <c r="N45" s="131">
        <f t="shared" ref="N45:N49" si="44">SUM(J45:M45)</f>
        <v>0</v>
      </c>
      <c r="O45" s="126"/>
      <c r="P45" s="126"/>
      <c r="Q45" s="126"/>
      <c r="R45" s="126"/>
      <c r="S45" s="131">
        <f t="shared" si="31"/>
        <v>0</v>
      </c>
      <c r="U45" s="127">
        <f t="shared" si="27"/>
        <v>0</v>
      </c>
      <c r="V45" s="87" t="str">
        <f t="shared" si="28"/>
        <v>%</v>
      </c>
    </row>
    <row r="46" spans="2:23">
      <c r="B46" s="128" t="s">
        <v>296</v>
      </c>
      <c r="C46" s="130" t="s">
        <v>282</v>
      </c>
      <c r="D46" s="123"/>
      <c r="E46" s="123"/>
      <c r="F46" s="123"/>
      <c r="G46" s="123"/>
      <c r="H46" s="124"/>
      <c r="I46" s="125">
        <f t="shared" si="29"/>
        <v>0</v>
      </c>
      <c r="J46" s="126"/>
      <c r="K46" s="126"/>
      <c r="L46" s="126"/>
      <c r="M46" s="126"/>
      <c r="N46" s="131">
        <f t="shared" si="44"/>
        <v>0</v>
      </c>
      <c r="O46" s="126"/>
      <c r="P46" s="126"/>
      <c r="Q46" s="126"/>
      <c r="R46" s="126"/>
      <c r="S46" s="131">
        <f t="shared" si="31"/>
        <v>0</v>
      </c>
      <c r="U46" s="127">
        <f t="shared" si="27"/>
        <v>0</v>
      </c>
      <c r="V46" s="87" t="str">
        <f t="shared" si="28"/>
        <v>%</v>
      </c>
    </row>
    <row r="47" spans="2:23" ht="12.75">
      <c r="B47" s="122" t="s">
        <v>297</v>
      </c>
      <c r="C47" s="79" t="s">
        <v>298</v>
      </c>
      <c r="D47" s="123">
        <v>55451</v>
      </c>
      <c r="E47" s="123">
        <v>109390.68</v>
      </c>
      <c r="F47" s="123">
        <v>89865.57</v>
      </c>
      <c r="G47" s="123">
        <v>115116.61</v>
      </c>
      <c r="H47" s="124">
        <v>78702.570000000007</v>
      </c>
      <c r="I47" s="125">
        <f t="shared" si="29"/>
        <v>393075.43</v>
      </c>
      <c r="J47" s="126">
        <v>84250.89</v>
      </c>
      <c r="K47" s="126">
        <v>70264.570000000007</v>
      </c>
      <c r="L47" s="126">
        <v>61007.5</v>
      </c>
      <c r="M47" s="126">
        <v>51392.63</v>
      </c>
      <c r="N47" s="131">
        <f t="shared" si="44"/>
        <v>266915.59000000003</v>
      </c>
      <c r="O47" s="126">
        <v>28872.58</v>
      </c>
      <c r="P47" s="126">
        <v>16826.21</v>
      </c>
      <c r="Q47" s="126">
        <v>8755.1200000000008</v>
      </c>
      <c r="R47" s="126">
        <v>6728.83</v>
      </c>
      <c r="S47" s="131">
        <f t="shared" si="31"/>
        <v>61182.740000000005</v>
      </c>
      <c r="U47" s="127">
        <f t="shared" si="27"/>
        <v>721173.75999999989</v>
      </c>
      <c r="V47" s="85">
        <f t="shared" si="28"/>
        <v>13.005604227155505</v>
      </c>
    </row>
    <row r="48" spans="2:23">
      <c r="B48" s="132" t="s">
        <v>299</v>
      </c>
      <c r="C48" s="68" t="s">
        <v>300</v>
      </c>
      <c r="D48" s="116">
        <f>D49</f>
        <v>1550400</v>
      </c>
      <c r="E48" s="116">
        <f t="shared" ref="E48:R48" si="45">E49</f>
        <v>0</v>
      </c>
      <c r="F48" s="116">
        <f t="shared" si="45"/>
        <v>0</v>
      </c>
      <c r="G48" s="116">
        <f t="shared" si="45"/>
        <v>0</v>
      </c>
      <c r="H48" s="117">
        <f t="shared" si="45"/>
        <v>0</v>
      </c>
      <c r="I48" s="118">
        <f t="shared" si="29"/>
        <v>0</v>
      </c>
      <c r="J48" s="119">
        <f t="shared" si="45"/>
        <v>0</v>
      </c>
      <c r="K48" s="119">
        <f t="shared" si="45"/>
        <v>0</v>
      </c>
      <c r="L48" s="119">
        <f t="shared" si="45"/>
        <v>0</v>
      </c>
      <c r="M48" s="119">
        <f t="shared" si="45"/>
        <v>0</v>
      </c>
      <c r="N48" s="120">
        <f t="shared" si="44"/>
        <v>0</v>
      </c>
      <c r="O48" s="121">
        <f t="shared" si="45"/>
        <v>0</v>
      </c>
      <c r="P48" s="121">
        <f t="shared" si="45"/>
        <v>0</v>
      </c>
      <c r="Q48" s="121">
        <f t="shared" si="45"/>
        <v>0</v>
      </c>
      <c r="R48" s="121">
        <f t="shared" si="45"/>
        <v>0</v>
      </c>
      <c r="S48" s="120">
        <f t="shared" si="31"/>
        <v>0</v>
      </c>
      <c r="U48" s="121">
        <f t="shared" si="27"/>
        <v>0</v>
      </c>
      <c r="V48" s="87">
        <f t="shared" si="28"/>
        <v>0</v>
      </c>
    </row>
    <row r="49" spans="2:28" ht="12.75">
      <c r="B49" s="128" t="s">
        <v>301</v>
      </c>
      <c r="C49" s="79" t="s">
        <v>302</v>
      </c>
      <c r="D49" s="123">
        <f t="shared" ref="D49:H49" si="46">-D204</f>
        <v>1550400</v>
      </c>
      <c r="E49" s="123">
        <f t="shared" si="46"/>
        <v>0</v>
      </c>
      <c r="F49" s="123">
        <f t="shared" si="46"/>
        <v>0</v>
      </c>
      <c r="G49" s="123">
        <f t="shared" si="46"/>
        <v>0</v>
      </c>
      <c r="H49" s="124">
        <f t="shared" si="46"/>
        <v>0</v>
      </c>
      <c r="I49" s="125">
        <f t="shared" si="29"/>
        <v>0</v>
      </c>
      <c r="J49" s="126">
        <f t="shared" ref="J49:K49" si="47">-J204</f>
        <v>0</v>
      </c>
      <c r="K49" s="126">
        <f t="shared" si="47"/>
        <v>0</v>
      </c>
      <c r="L49" s="126">
        <f t="shared" ref="L49:P49" si="48">-L204</f>
        <v>0</v>
      </c>
      <c r="M49" s="126">
        <f t="shared" si="48"/>
        <v>0</v>
      </c>
      <c r="N49" s="131">
        <f t="shared" si="44"/>
        <v>0</v>
      </c>
      <c r="O49" s="127">
        <f t="shared" si="48"/>
        <v>0</v>
      </c>
      <c r="P49" s="127">
        <f t="shared" si="48"/>
        <v>0</v>
      </c>
      <c r="Q49" s="127">
        <f t="shared" ref="Q49:R49" si="49">-Q204</f>
        <v>0</v>
      </c>
      <c r="R49" s="127">
        <f t="shared" si="49"/>
        <v>0</v>
      </c>
      <c r="S49" s="131">
        <f t="shared" si="31"/>
        <v>0</v>
      </c>
      <c r="U49" s="127">
        <f t="shared" si="27"/>
        <v>0</v>
      </c>
      <c r="V49" s="87">
        <f t="shared" si="28"/>
        <v>0</v>
      </c>
      <c r="AB49" s="258">
        <v>721173.75999999989</v>
      </c>
    </row>
    <row r="50" spans="2:28">
      <c r="B50" s="133"/>
      <c r="C50" s="108"/>
      <c r="D50" s="134"/>
      <c r="E50" s="134"/>
      <c r="F50" s="134"/>
      <c r="G50" s="135"/>
      <c r="H50" s="136"/>
      <c r="I50" s="136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U50" s="111"/>
      <c r="V50" s="112"/>
    </row>
    <row r="51" spans="2:28">
      <c r="B51" s="133"/>
      <c r="C51" s="108"/>
      <c r="D51" s="134"/>
      <c r="E51" s="137" t="s">
        <v>2</v>
      </c>
      <c r="F51" s="137" t="s">
        <v>3</v>
      </c>
      <c r="G51" s="137" t="s">
        <v>4</v>
      </c>
      <c r="H51" s="138" t="s">
        <v>231</v>
      </c>
      <c r="I51" s="138"/>
      <c r="J51" s="137" t="s">
        <v>233</v>
      </c>
      <c r="K51" s="137" t="s">
        <v>234</v>
      </c>
      <c r="L51" s="137" t="s">
        <v>235</v>
      </c>
      <c r="M51" s="137" t="s">
        <v>236</v>
      </c>
      <c r="N51" s="137"/>
      <c r="O51" s="137" t="s">
        <v>238</v>
      </c>
      <c r="P51" s="137" t="s">
        <v>239</v>
      </c>
      <c r="Q51" s="137" t="s">
        <v>240</v>
      </c>
      <c r="R51" s="137" t="s">
        <v>241</v>
      </c>
      <c r="S51" s="137"/>
      <c r="U51" s="111"/>
      <c r="V51" s="112"/>
    </row>
    <row r="52" spans="2:28" ht="12.75">
      <c r="B52" s="263" t="s">
        <v>303</v>
      </c>
      <c r="C52" s="264"/>
      <c r="D52" s="62" t="s">
        <v>230</v>
      </c>
      <c r="E52" s="62" t="s">
        <v>2</v>
      </c>
      <c r="F52" s="62" t="s">
        <v>3</v>
      </c>
      <c r="G52" s="63" t="s">
        <v>4</v>
      </c>
      <c r="H52" s="64" t="s">
        <v>231</v>
      </c>
      <c r="I52" s="64" t="s">
        <v>232</v>
      </c>
      <c r="J52" s="64" t="s">
        <v>233</v>
      </c>
      <c r="K52" s="64" t="s">
        <v>234</v>
      </c>
      <c r="L52" s="64" t="s">
        <v>235</v>
      </c>
      <c r="M52" s="64" t="s">
        <v>236</v>
      </c>
      <c r="N52" s="64" t="s">
        <v>237</v>
      </c>
      <c r="O52" s="64" t="s">
        <v>238</v>
      </c>
      <c r="P52" s="64" t="s">
        <v>239</v>
      </c>
      <c r="Q52" s="64" t="s">
        <v>240</v>
      </c>
      <c r="R52" s="64" t="s">
        <v>241</v>
      </c>
      <c r="S52" s="64" t="s">
        <v>242</v>
      </c>
      <c r="U52" s="65" t="s">
        <v>243</v>
      </c>
      <c r="V52" s="66" t="s">
        <v>244</v>
      </c>
    </row>
    <row r="53" spans="2:28">
      <c r="B53" s="139">
        <v>6</v>
      </c>
      <c r="C53" s="140" t="s">
        <v>1</v>
      </c>
      <c r="D53" s="141">
        <f>D54+D136</f>
        <v>-34982422</v>
      </c>
      <c r="E53" s="141">
        <f>E54+E136+-7145.08</f>
        <v>-2196412.8299999996</v>
      </c>
      <c r="F53" s="141">
        <f>F54+F136+-7145.08</f>
        <v>-2755216.56</v>
      </c>
      <c r="G53" s="141">
        <f>G54+G136+-7145.08</f>
        <v>-2977431.37</v>
      </c>
      <c r="H53" s="142">
        <f>H54+H136+-7145.08</f>
        <v>-2806398.58</v>
      </c>
      <c r="I53" s="143">
        <f>SUM(E53:H53)</f>
        <v>-10735459.34</v>
      </c>
      <c r="J53" s="141">
        <f>J54+J136+-8505.3</f>
        <v>-3507118.4899999998</v>
      </c>
      <c r="K53" s="141">
        <f>K54+K136+-8505.3</f>
        <v>-3052602.9399999995</v>
      </c>
      <c r="L53" s="141">
        <f>L54+L136+-8505.3</f>
        <v>-3093252.3900000006</v>
      </c>
      <c r="M53" s="141">
        <f>M54+M136+-8505.3</f>
        <v>-3088607.35</v>
      </c>
      <c r="N53" s="144">
        <f>SUM(J53:M53)</f>
        <v>-12741581.17</v>
      </c>
      <c r="O53" s="141">
        <f>O54+O136+-8505.3</f>
        <v>-3111104.8299999996</v>
      </c>
      <c r="P53" s="141">
        <f>P54+P136+-8505.3</f>
        <v>-3372208.9200000004</v>
      </c>
      <c r="Q53" s="141">
        <f>Q54+Q136+-8505.3</f>
        <v>-2979549.6200000006</v>
      </c>
      <c r="R53" s="141">
        <f>R54+R136+-8505.3</f>
        <v>-2520970.1199999992</v>
      </c>
      <c r="S53" s="144">
        <f>SUM(O53:R53)</f>
        <v>-11983833.49</v>
      </c>
      <c r="U53" s="145">
        <f t="shared" ref="U53:U116" si="50">SUM(E53:H53,J53:M53,O53:R53)</f>
        <v>-35460874</v>
      </c>
      <c r="V53" s="77">
        <f t="shared" ref="V53:V84" si="51">IFERROR(U53/D53,"%")</f>
        <v>1.0136769260859069</v>
      </c>
    </row>
    <row r="54" spans="2:28" ht="12.75">
      <c r="B54" s="146" t="s">
        <v>5</v>
      </c>
      <c r="C54" s="147" t="s">
        <v>6</v>
      </c>
      <c r="D54" s="148">
        <f>D55+D68+D78+D99+D105+D130</f>
        <v>-34982422</v>
      </c>
      <c r="E54" s="148">
        <f>E55+E68+E78+E99+E105+E130</f>
        <v>-2171844.2099999995</v>
      </c>
      <c r="F54" s="148">
        <f t="shared" ref="F54:H54" si="52">F55+F68+F78+F99+F105+F130</f>
        <v>-2730653.18</v>
      </c>
      <c r="G54" s="148">
        <f t="shared" si="52"/>
        <v>-2952868.38</v>
      </c>
      <c r="H54" s="149">
        <f t="shared" si="52"/>
        <v>-2781888.18</v>
      </c>
      <c r="I54" s="150">
        <f t="shared" ref="I54:I117" si="53">SUM(E54:H54)</f>
        <v>-10637253.949999999</v>
      </c>
      <c r="J54" s="148">
        <f t="shared" ref="J54:K54" si="54">J55+J68+J78+J99+J105+J130</f>
        <v>-3481824.18</v>
      </c>
      <c r="K54" s="148">
        <f t="shared" si="54"/>
        <v>-3027488.13</v>
      </c>
      <c r="L54" s="148">
        <f t="shared" ref="L54:P54" si="55">L55+L68+L78+L99+L105+L130</f>
        <v>-3070847.7800000007</v>
      </c>
      <c r="M54" s="148">
        <f t="shared" si="55"/>
        <v>-3066605.8200000003</v>
      </c>
      <c r="N54" s="151">
        <f t="shared" ref="N54:N117" si="56">SUM(J54:M54)</f>
        <v>-12646765.910000002</v>
      </c>
      <c r="O54" s="148">
        <f t="shared" si="55"/>
        <v>-3089108.71</v>
      </c>
      <c r="P54" s="148">
        <f t="shared" si="55"/>
        <v>-3350282.5900000008</v>
      </c>
      <c r="Q54" s="148">
        <f t="shared" ref="Q54:R54" si="57">Q55+Q68+Q78+Q99+Q105+Q130</f>
        <v>-2957645.8000000007</v>
      </c>
      <c r="R54" s="148">
        <f t="shared" si="57"/>
        <v>-2499706.2999999993</v>
      </c>
      <c r="S54" s="151">
        <f t="shared" ref="S54:S117" si="58">SUM(O54:R54)</f>
        <v>-11896743.4</v>
      </c>
      <c r="U54" s="145">
        <f t="shared" si="50"/>
        <v>-35180763.259999998</v>
      </c>
      <c r="V54" s="77">
        <f t="shared" si="51"/>
        <v>1.0056697406486035</v>
      </c>
    </row>
    <row r="55" spans="2:28">
      <c r="B55" s="146" t="s">
        <v>9</v>
      </c>
      <c r="C55" s="152" t="s">
        <v>10</v>
      </c>
      <c r="D55" s="148">
        <f>D56+D59+D62+D65</f>
        <v>-27961243</v>
      </c>
      <c r="E55" s="148">
        <f>E56+E59+E62+E65</f>
        <v>-1837367.7199999997</v>
      </c>
      <c r="F55" s="148">
        <f t="shared" ref="F55:H55" si="59">F56+F59+F62+F65</f>
        <v>-2318808.8700000006</v>
      </c>
      <c r="G55" s="148">
        <f t="shared" si="59"/>
        <v>-2410481.02</v>
      </c>
      <c r="H55" s="149">
        <f t="shared" si="59"/>
        <v>-2370091.37</v>
      </c>
      <c r="I55" s="150">
        <f t="shared" si="53"/>
        <v>-8936748.9800000004</v>
      </c>
      <c r="J55" s="148">
        <f t="shared" ref="J55:K55" si="60">J56+J59+J62+J65</f>
        <v>-2934648.2600000002</v>
      </c>
      <c r="K55" s="148">
        <f t="shared" si="60"/>
        <v>-2561479.1399999997</v>
      </c>
      <c r="L55" s="148">
        <f t="shared" ref="L55:P55" si="61">L56+L59+L62+L65</f>
        <v>-2481514.0900000008</v>
      </c>
      <c r="M55" s="148">
        <f t="shared" si="61"/>
        <v>-2549371.9500000002</v>
      </c>
      <c r="N55" s="151">
        <f t="shared" si="56"/>
        <v>-10527013.440000001</v>
      </c>
      <c r="O55" s="148">
        <f t="shared" si="61"/>
        <v>-2520462.7600000002</v>
      </c>
      <c r="P55" s="148">
        <f t="shared" si="61"/>
        <v>-2806467.47</v>
      </c>
      <c r="Q55" s="148">
        <f t="shared" ref="Q55:R55" si="62">Q56+Q59+Q62+Q65</f>
        <v>-2390738.42</v>
      </c>
      <c r="R55" s="148">
        <f t="shared" si="62"/>
        <v>-1895279.8899999997</v>
      </c>
      <c r="S55" s="151">
        <f t="shared" si="58"/>
        <v>-9612948.5399999991</v>
      </c>
      <c r="U55" s="145">
        <f t="shared" si="50"/>
        <v>-29076710.960000001</v>
      </c>
      <c r="V55" s="77">
        <f t="shared" si="51"/>
        <v>1.03989336096396</v>
      </c>
    </row>
    <row r="56" spans="2:28" ht="12.75">
      <c r="B56" s="153" t="s">
        <v>13</v>
      </c>
      <c r="C56" s="154" t="s">
        <v>14</v>
      </c>
      <c r="D56" s="126">
        <f>D57+D58</f>
        <v>-535005</v>
      </c>
      <c r="E56" s="126">
        <f t="shared" ref="E56" si="63">E57+E58</f>
        <v>-41474.71</v>
      </c>
      <c r="F56" s="126">
        <f t="shared" ref="F56:H56" si="64">F57+F58</f>
        <v>-38540.660000000003</v>
      </c>
      <c r="G56" s="126">
        <f t="shared" si="64"/>
        <v>-41340.28</v>
      </c>
      <c r="H56" s="155">
        <f t="shared" si="64"/>
        <v>-39102.009999999995</v>
      </c>
      <c r="I56" s="156">
        <f t="shared" si="53"/>
        <v>-160457.65999999997</v>
      </c>
      <c r="J56" s="126">
        <f t="shared" ref="J56:K56" si="65">J57+J58</f>
        <v>-46071.3868</v>
      </c>
      <c r="K56" s="126">
        <f t="shared" si="65"/>
        <v>-41832.197400000005</v>
      </c>
      <c r="L56" s="126">
        <f t="shared" ref="L56:P56" si="66">L57+L58</f>
        <v>-41745.281499999997</v>
      </c>
      <c r="M56" s="126">
        <f t="shared" si="66"/>
        <v>-41789.691899999998</v>
      </c>
      <c r="N56" s="131">
        <f t="shared" si="56"/>
        <v>-171438.5576</v>
      </c>
      <c r="O56" s="126">
        <f t="shared" si="66"/>
        <v>-41789.691899999998</v>
      </c>
      <c r="P56" s="126">
        <f t="shared" si="66"/>
        <v>-47838.364300000001</v>
      </c>
      <c r="Q56" s="126">
        <f t="shared" ref="Q56:R56" si="67">Q57+Q58</f>
        <v>-42711.844100000002</v>
      </c>
      <c r="R56" s="126">
        <f t="shared" si="67"/>
        <v>-85906.341700000004</v>
      </c>
      <c r="S56" s="131">
        <f t="shared" si="58"/>
        <v>-218246.24199999997</v>
      </c>
      <c r="U56" s="127">
        <f t="shared" si="50"/>
        <v>-550142.45959999994</v>
      </c>
      <c r="V56" s="85">
        <f t="shared" si="51"/>
        <v>1.0282940525789477</v>
      </c>
    </row>
    <row r="57" spans="2:28" ht="12.75">
      <c r="B57" s="78" t="s">
        <v>17</v>
      </c>
      <c r="C57" s="129" t="s">
        <v>304</v>
      </c>
      <c r="D57" s="126">
        <v>-240470</v>
      </c>
      <c r="E57" s="126">
        <v>-20179.73</v>
      </c>
      <c r="F57" s="126">
        <v>-17245.68</v>
      </c>
      <c r="G57" s="126">
        <v>-20045.3</v>
      </c>
      <c r="H57" s="155">
        <v>-17807.03</v>
      </c>
      <c r="I57" s="156">
        <f t="shared" si="53"/>
        <v>-75277.740000000005</v>
      </c>
      <c r="J57" s="126">
        <v>-20788.4532</v>
      </c>
      <c r="K57" s="126">
        <v>-18805.581300000002</v>
      </c>
      <c r="L57" s="126">
        <v>-18765.887999999999</v>
      </c>
      <c r="M57" s="126">
        <v>-18788.093199999999</v>
      </c>
      <c r="N57" s="131">
        <f t="shared" si="56"/>
        <v>-77148.015700000004</v>
      </c>
      <c r="O57" s="126">
        <v>-18788.093199999999</v>
      </c>
      <c r="P57" s="126">
        <v>-21496.422399999999</v>
      </c>
      <c r="Q57" s="126">
        <v>-18788.093199999999</v>
      </c>
      <c r="R57" s="126">
        <f>(18788.0932+18055.4678)*-1</f>
        <v>-36843.561000000002</v>
      </c>
      <c r="S57" s="131">
        <f t="shared" si="58"/>
        <v>-95916.169800000003</v>
      </c>
      <c r="U57" s="127">
        <f t="shared" si="50"/>
        <v>-248341.92550000001</v>
      </c>
      <c r="V57" s="85">
        <f t="shared" si="51"/>
        <v>1.0327355824011311</v>
      </c>
    </row>
    <row r="58" spans="2:28" ht="12.75">
      <c r="B58" s="78" t="s">
        <v>20</v>
      </c>
      <c r="C58" s="129" t="s">
        <v>305</v>
      </c>
      <c r="D58" s="126">
        <v>-294535</v>
      </c>
      <c r="E58" s="126">
        <v>-21294.98</v>
      </c>
      <c r="F58" s="126">
        <v>-21294.98</v>
      </c>
      <c r="G58" s="126">
        <v>-21294.98</v>
      </c>
      <c r="H58" s="155">
        <v>-21294.98</v>
      </c>
      <c r="I58" s="156">
        <f t="shared" si="53"/>
        <v>-85179.92</v>
      </c>
      <c r="J58" s="126">
        <v>-25282.9336</v>
      </c>
      <c r="K58" s="126">
        <v>-23026.616099999999</v>
      </c>
      <c r="L58" s="126">
        <v>-22979.393499999998</v>
      </c>
      <c r="M58" s="126">
        <v>-23001.598699999999</v>
      </c>
      <c r="N58" s="131">
        <f t="shared" si="56"/>
        <v>-94290.541900000011</v>
      </c>
      <c r="O58" s="126">
        <v>-23001.598699999999</v>
      </c>
      <c r="P58" s="126">
        <v>-26341.941900000002</v>
      </c>
      <c r="Q58" s="126">
        <v>-23923.750899999999</v>
      </c>
      <c r="R58" s="126">
        <f>(26793.8117+22268.969)*-1</f>
        <v>-49062.780700000003</v>
      </c>
      <c r="S58" s="131">
        <f t="shared" si="58"/>
        <v>-122330.0722</v>
      </c>
      <c r="U58" s="127">
        <f t="shared" si="50"/>
        <v>-301800.53410000005</v>
      </c>
      <c r="V58" s="85">
        <f t="shared" si="51"/>
        <v>1.0246678123143262</v>
      </c>
    </row>
    <row r="59" spans="2:28" ht="12.75">
      <c r="B59" s="153" t="s">
        <v>23</v>
      </c>
      <c r="C59" s="154" t="s">
        <v>24</v>
      </c>
      <c r="D59" s="126">
        <f t="shared" ref="D59" si="68">D60+D61</f>
        <v>-27199978</v>
      </c>
      <c r="E59" s="126">
        <f>E60+E61</f>
        <v>-1782966.2599999998</v>
      </c>
      <c r="F59" s="126">
        <f t="shared" ref="F59:H59" si="69">F60+F61</f>
        <v>-2266803.6900000004</v>
      </c>
      <c r="G59" s="126">
        <f t="shared" si="69"/>
        <v>-2354500.14</v>
      </c>
      <c r="H59" s="155">
        <f t="shared" si="69"/>
        <v>-2317900.6500000004</v>
      </c>
      <c r="I59" s="156">
        <f t="shared" si="53"/>
        <v>-8722170.7400000002</v>
      </c>
      <c r="J59" s="126">
        <f t="shared" ref="J59:K59" si="70">J60+J61</f>
        <v>-2872090.4798000003</v>
      </c>
      <c r="K59" s="126">
        <f t="shared" si="70"/>
        <v>-2491590.2197999996</v>
      </c>
      <c r="L59" s="126">
        <f t="shared" ref="L59:P59" si="71">L60+L61</f>
        <v>-2428976.4585000006</v>
      </c>
      <c r="M59" s="126">
        <f t="shared" si="71"/>
        <v>-2495802.5256000003</v>
      </c>
      <c r="N59" s="131">
        <f t="shared" si="56"/>
        <v>-10288459.683700001</v>
      </c>
      <c r="O59" s="126">
        <f t="shared" si="71"/>
        <v>-2464882.7240000004</v>
      </c>
      <c r="P59" s="126">
        <f t="shared" si="71"/>
        <v>-2741428.7497</v>
      </c>
      <c r="Q59" s="126">
        <f t="shared" ref="Q59:R59" si="72">Q60+Q61</f>
        <v>-2329205.2426999998</v>
      </c>
      <c r="R59" s="126">
        <f t="shared" si="72"/>
        <v>-1778405.6571999998</v>
      </c>
      <c r="S59" s="131">
        <f t="shared" si="58"/>
        <v>-9313922.3735999987</v>
      </c>
      <c r="U59" s="127">
        <f t="shared" si="50"/>
        <v>-28324552.7973</v>
      </c>
      <c r="V59" s="85">
        <f t="shared" si="51"/>
        <v>1.0413446951060035</v>
      </c>
    </row>
    <row r="60" spans="2:28" ht="12.75">
      <c r="B60" s="88" t="s">
        <v>19</v>
      </c>
      <c r="C60" s="89" t="s">
        <v>304</v>
      </c>
      <c r="D60" s="126">
        <f>-2089459</f>
        <v>-2089459</v>
      </c>
      <c r="E60" s="126">
        <v>-268685.97999999992</v>
      </c>
      <c r="F60" s="126">
        <v>-318069.93999999994</v>
      </c>
      <c r="G60" s="126">
        <v>-276069.35999999993</v>
      </c>
      <c r="H60" s="155">
        <v>-264741.2300000001</v>
      </c>
      <c r="I60" s="156">
        <f t="shared" si="53"/>
        <v>-1127566.5099999998</v>
      </c>
      <c r="J60" s="126">
        <v>-362112.71340000007</v>
      </c>
      <c r="K60" s="126">
        <v>-306012.20589999988</v>
      </c>
      <c r="L60" s="126">
        <v>-289126.87200000003</v>
      </c>
      <c r="M60" s="126">
        <v>-311847.27429999999</v>
      </c>
      <c r="N60" s="131">
        <f t="shared" si="56"/>
        <v>-1269099.0655999999</v>
      </c>
      <c r="O60" s="126">
        <v>-299263.84269999992</v>
      </c>
      <c r="P60" s="126">
        <v>-325254.57159999997</v>
      </c>
      <c r="Q60" s="126">
        <v>-255771.33359999995</v>
      </c>
      <c r="R60" s="126">
        <v>-267718.45789999998</v>
      </c>
      <c r="S60" s="131">
        <f t="shared" si="58"/>
        <v>-1148008.2057999999</v>
      </c>
      <c r="U60" s="157">
        <f t="shared" si="50"/>
        <v>-3544673.7813999993</v>
      </c>
      <c r="V60" s="158">
        <f t="shared" si="51"/>
        <v>1.6964552936429953</v>
      </c>
    </row>
    <row r="61" spans="2:28" ht="12.75">
      <c r="B61" s="78" t="s">
        <v>11</v>
      </c>
      <c r="C61" s="129" t="s">
        <v>305</v>
      </c>
      <c r="D61" s="126">
        <f>-23542560-1567959</f>
        <v>-25110519</v>
      </c>
      <c r="E61" s="126">
        <v>-1514280.2799999998</v>
      </c>
      <c r="F61" s="126">
        <v>-1948733.7500000002</v>
      </c>
      <c r="G61" s="126">
        <v>-2078430.7800000003</v>
      </c>
      <c r="H61" s="155">
        <v>-2053159.4200000004</v>
      </c>
      <c r="I61" s="156">
        <f t="shared" si="53"/>
        <v>-7594604.2300000004</v>
      </c>
      <c r="J61" s="126">
        <v>-2509977.7664000001</v>
      </c>
      <c r="K61" s="126">
        <v>-2185578.0138999997</v>
      </c>
      <c r="L61" s="126">
        <v>-2139849.5865000007</v>
      </c>
      <c r="M61" s="126">
        <v>-2183955.2513000001</v>
      </c>
      <c r="N61" s="131">
        <f t="shared" si="56"/>
        <v>-9019360.6181000005</v>
      </c>
      <c r="O61" s="126">
        <v>-2165618.8813000005</v>
      </c>
      <c r="P61" s="126">
        <v>-2416174.1781000001</v>
      </c>
      <c r="Q61" s="126">
        <v>-2073433.9091</v>
      </c>
      <c r="R61" s="126">
        <v>-1510687.1992999997</v>
      </c>
      <c r="S61" s="131">
        <f t="shared" si="58"/>
        <v>-8165914.1677999999</v>
      </c>
      <c r="U61" s="127">
        <f t="shared" si="50"/>
        <v>-24779879.015900001</v>
      </c>
      <c r="V61" s="87">
        <f t="shared" si="51"/>
        <v>0.98683261050478488</v>
      </c>
    </row>
    <row r="62" spans="2:28" ht="12.75">
      <c r="B62" s="153" t="s">
        <v>31</v>
      </c>
      <c r="C62" s="154" t="s">
        <v>32</v>
      </c>
      <c r="D62" s="126">
        <f>D63+D64</f>
        <v>0</v>
      </c>
      <c r="E62" s="126">
        <f t="shared" ref="E62" si="73">E63+E64</f>
        <v>0</v>
      </c>
      <c r="F62" s="126">
        <f t="shared" ref="F62:H62" si="74">F63+F64</f>
        <v>0</v>
      </c>
      <c r="G62" s="126">
        <f t="shared" si="74"/>
        <v>0</v>
      </c>
      <c r="H62" s="155">
        <f t="shared" si="74"/>
        <v>0</v>
      </c>
      <c r="I62" s="156">
        <f t="shared" si="53"/>
        <v>0</v>
      </c>
      <c r="J62" s="126">
        <f t="shared" ref="J62:K62" si="75">J63+J64</f>
        <v>0</v>
      </c>
      <c r="K62" s="126">
        <f t="shared" si="75"/>
        <v>0</v>
      </c>
      <c r="L62" s="126">
        <f t="shared" ref="L62:P62" si="76">L63+L64</f>
        <v>0</v>
      </c>
      <c r="M62" s="126">
        <f t="shared" si="76"/>
        <v>0</v>
      </c>
      <c r="N62" s="131">
        <f t="shared" si="56"/>
        <v>0</v>
      </c>
      <c r="O62" s="126">
        <f t="shared" si="76"/>
        <v>0</v>
      </c>
      <c r="P62" s="126">
        <f t="shared" si="76"/>
        <v>0</v>
      </c>
      <c r="Q62" s="126">
        <f t="shared" ref="Q62:R62" si="77">Q63+Q64</f>
        <v>0</v>
      </c>
      <c r="R62" s="126">
        <f t="shared" si="77"/>
        <v>0</v>
      </c>
      <c r="S62" s="131">
        <f t="shared" si="58"/>
        <v>0</v>
      </c>
      <c r="U62" s="127">
        <f t="shared" si="50"/>
        <v>0</v>
      </c>
      <c r="V62" s="85" t="str">
        <f t="shared" si="51"/>
        <v>%</v>
      </c>
    </row>
    <row r="63" spans="2:28" ht="12.75">
      <c r="B63" s="78" t="s">
        <v>35</v>
      </c>
      <c r="C63" s="129" t="s">
        <v>304</v>
      </c>
      <c r="D63" s="126">
        <v>0</v>
      </c>
      <c r="E63" s="126"/>
      <c r="F63" s="126"/>
      <c r="G63" s="126"/>
      <c r="H63" s="155"/>
      <c r="I63" s="156">
        <f t="shared" si="53"/>
        <v>0</v>
      </c>
      <c r="J63" s="126"/>
      <c r="K63" s="126"/>
      <c r="L63" s="126"/>
      <c r="M63" s="126"/>
      <c r="N63" s="131">
        <f t="shared" si="56"/>
        <v>0</v>
      </c>
      <c r="O63" s="126"/>
      <c r="P63" s="126"/>
      <c r="Q63" s="126"/>
      <c r="R63" s="126"/>
      <c r="S63" s="131">
        <f t="shared" si="58"/>
        <v>0</v>
      </c>
      <c r="U63" s="127">
        <f t="shared" si="50"/>
        <v>0</v>
      </c>
      <c r="V63" s="85" t="str">
        <f t="shared" si="51"/>
        <v>%</v>
      </c>
    </row>
    <row r="64" spans="2:28" ht="12.75">
      <c r="B64" s="78" t="s">
        <v>38</v>
      </c>
      <c r="C64" s="129" t="s">
        <v>305</v>
      </c>
      <c r="D64" s="126">
        <v>0</v>
      </c>
      <c r="E64" s="126"/>
      <c r="F64" s="126"/>
      <c r="G64" s="126"/>
      <c r="H64" s="155"/>
      <c r="I64" s="156">
        <f t="shared" si="53"/>
        <v>0</v>
      </c>
      <c r="J64" s="126"/>
      <c r="K64" s="126"/>
      <c r="L64" s="126"/>
      <c r="M64" s="126"/>
      <c r="N64" s="131">
        <f t="shared" si="56"/>
        <v>0</v>
      </c>
      <c r="O64" s="126"/>
      <c r="P64" s="126"/>
      <c r="Q64" s="126"/>
      <c r="R64" s="126"/>
      <c r="S64" s="131">
        <f t="shared" si="58"/>
        <v>0</v>
      </c>
      <c r="U64" s="127">
        <f t="shared" si="50"/>
        <v>0</v>
      </c>
      <c r="V64" s="85" t="str">
        <f t="shared" si="51"/>
        <v>%</v>
      </c>
    </row>
    <row r="65" spans="2:22" ht="12.75">
      <c r="B65" s="153" t="s">
        <v>41</v>
      </c>
      <c r="C65" s="154" t="s">
        <v>42</v>
      </c>
      <c r="D65" s="126">
        <f>D66+D67</f>
        <v>-226260</v>
      </c>
      <c r="E65" s="126">
        <f t="shared" ref="E65" si="78">E66+E67</f>
        <v>-12926.75</v>
      </c>
      <c r="F65" s="126">
        <f t="shared" ref="F65:H65" si="79">F66+F67</f>
        <v>-13464.52</v>
      </c>
      <c r="G65" s="126">
        <f t="shared" si="79"/>
        <v>-14640.599999999999</v>
      </c>
      <c r="H65" s="155">
        <f t="shared" si="79"/>
        <v>-13088.71</v>
      </c>
      <c r="I65" s="156">
        <f t="shared" si="53"/>
        <v>-54120.579999999994</v>
      </c>
      <c r="J65" s="126">
        <f t="shared" ref="J65:K65" si="80">J66+J67</f>
        <v>-16486.393400000001</v>
      </c>
      <c r="K65" s="126">
        <f t="shared" si="80"/>
        <v>-28056.7228</v>
      </c>
      <c r="L65" s="126">
        <f t="shared" ref="L65:P65" si="81">L66+L67</f>
        <v>-10792.349999999999</v>
      </c>
      <c r="M65" s="126">
        <f t="shared" si="81"/>
        <v>-11779.7325</v>
      </c>
      <c r="N65" s="131">
        <f t="shared" si="56"/>
        <v>-67115.198700000008</v>
      </c>
      <c r="O65" s="126">
        <f t="shared" si="81"/>
        <v>-13790.3441</v>
      </c>
      <c r="P65" s="126">
        <f t="shared" si="81"/>
        <v>-17200.356</v>
      </c>
      <c r="Q65" s="126">
        <f t="shared" ref="Q65:R65" si="82">Q66+Q67</f>
        <v>-18821.333200000001</v>
      </c>
      <c r="R65" s="126">
        <f t="shared" si="82"/>
        <v>-30967.891100000001</v>
      </c>
      <c r="S65" s="131">
        <f t="shared" si="58"/>
        <v>-80779.924400000004</v>
      </c>
      <c r="U65" s="127">
        <f t="shared" si="50"/>
        <v>-202015.70309999998</v>
      </c>
      <c r="V65" s="85">
        <f t="shared" si="51"/>
        <v>0.89284762264651274</v>
      </c>
    </row>
    <row r="66" spans="2:22" ht="12.75">
      <c r="B66" s="78" t="s">
        <v>45</v>
      </c>
      <c r="C66" s="129" t="s">
        <v>304</v>
      </c>
      <c r="D66" s="126">
        <v>-131887</v>
      </c>
      <c r="E66" s="126">
        <v>-9025.9599999999991</v>
      </c>
      <c r="F66" s="126">
        <v>-9596.61</v>
      </c>
      <c r="G66" s="126">
        <v>-10542.4</v>
      </c>
      <c r="H66" s="155">
        <v>-9222.73</v>
      </c>
      <c r="I66" s="156">
        <f t="shared" si="53"/>
        <v>-38387.699999999997</v>
      </c>
      <c r="J66" s="126">
        <v>-9571.5334000000003</v>
      </c>
      <c r="K66" s="126">
        <v>-17546.132799999999</v>
      </c>
      <c r="L66" s="126">
        <v>-5038.74</v>
      </c>
      <c r="M66" s="126">
        <v>-6166.0924999999997</v>
      </c>
      <c r="N66" s="131">
        <f t="shared" si="56"/>
        <v>-38322.498699999996</v>
      </c>
      <c r="O66" s="126">
        <v>-7343.0541000000003</v>
      </c>
      <c r="P66" s="126">
        <v>-8771.6560000000009</v>
      </c>
      <c r="Q66" s="126">
        <v>-9531.0532000000003</v>
      </c>
      <c r="R66" s="126">
        <f>-11113.1522-4956.7089</f>
        <v>-16069.8611</v>
      </c>
      <c r="S66" s="131">
        <f t="shared" si="58"/>
        <v>-41715.624400000001</v>
      </c>
      <c r="U66" s="127">
        <f t="shared" si="50"/>
        <v>-118425.82309999998</v>
      </c>
      <c r="V66" s="85">
        <f t="shared" si="51"/>
        <v>0.89793401245005178</v>
      </c>
    </row>
    <row r="67" spans="2:22" ht="12.75">
      <c r="B67" s="78" t="s">
        <v>46</v>
      </c>
      <c r="C67" s="129" t="s">
        <v>305</v>
      </c>
      <c r="D67" s="126">
        <v>-94373</v>
      </c>
      <c r="E67" s="126">
        <v>-3900.79</v>
      </c>
      <c r="F67" s="126">
        <v>-3867.91</v>
      </c>
      <c r="G67" s="126">
        <v>-4098.2</v>
      </c>
      <c r="H67" s="155">
        <v>-3865.98</v>
      </c>
      <c r="I67" s="156">
        <f t="shared" si="53"/>
        <v>-15732.88</v>
      </c>
      <c r="J67" s="126">
        <v>-6914.86</v>
      </c>
      <c r="K67" s="126">
        <v>-10510.59</v>
      </c>
      <c r="L67" s="126">
        <v>-5753.61</v>
      </c>
      <c r="M67" s="126">
        <v>-5613.64</v>
      </c>
      <c r="N67" s="131">
        <f t="shared" si="56"/>
        <v>-28792.7</v>
      </c>
      <c r="O67" s="126">
        <v>-6447.29</v>
      </c>
      <c r="P67" s="126">
        <v>-8428.7000000000007</v>
      </c>
      <c r="Q67" s="126">
        <v>-9290.2800000000007</v>
      </c>
      <c r="R67" s="126">
        <f>-10062.21-4835.82</f>
        <v>-14898.029999999999</v>
      </c>
      <c r="S67" s="131">
        <f t="shared" si="58"/>
        <v>-39064.300000000003</v>
      </c>
      <c r="U67" s="127">
        <f t="shared" si="50"/>
        <v>-83589.88</v>
      </c>
      <c r="V67" s="85">
        <f t="shared" si="51"/>
        <v>0.88573935341676124</v>
      </c>
    </row>
    <row r="68" spans="2:22" ht="12.75">
      <c r="B68" s="146" t="s">
        <v>47</v>
      </c>
      <c r="C68" s="159" t="s">
        <v>306</v>
      </c>
      <c r="D68" s="160">
        <f>SUM(D69:D76)</f>
        <v>-1162932</v>
      </c>
      <c r="E68" s="160">
        <f t="shared" ref="E68" si="83">SUM(E69:E76)</f>
        <v>-93330.890000000014</v>
      </c>
      <c r="F68" s="160">
        <f t="shared" ref="F68:H68" si="84">SUM(F69:F76)</f>
        <v>-66357.170000000013</v>
      </c>
      <c r="G68" s="160">
        <f t="shared" si="84"/>
        <v>-78362.67</v>
      </c>
      <c r="H68" s="161">
        <f t="shared" si="84"/>
        <v>-58004.06</v>
      </c>
      <c r="I68" s="156">
        <f t="shared" si="53"/>
        <v>-296054.79000000004</v>
      </c>
      <c r="J68" s="160">
        <f t="shared" ref="J68:K68" si="85">SUM(J69:J76)</f>
        <v>-61592.26</v>
      </c>
      <c r="K68" s="160">
        <f t="shared" si="85"/>
        <v>-60132.13</v>
      </c>
      <c r="L68" s="160">
        <f t="shared" ref="L68:P68" si="86">SUM(L69:L76)</f>
        <v>-65851.56</v>
      </c>
      <c r="M68" s="160">
        <f t="shared" si="86"/>
        <v>-57737.64</v>
      </c>
      <c r="N68" s="131">
        <f t="shared" si="56"/>
        <v>-245313.59000000003</v>
      </c>
      <c r="O68" s="160">
        <f t="shared" si="86"/>
        <v>-61484.88</v>
      </c>
      <c r="P68" s="160">
        <f t="shared" si="86"/>
        <v>-59417.22</v>
      </c>
      <c r="Q68" s="160">
        <f t="shared" ref="Q68:R68" si="87">SUM(Q69:Q76)</f>
        <v>-95059.93</v>
      </c>
      <c r="R68" s="160">
        <f t="shared" si="87"/>
        <v>-110579.66</v>
      </c>
      <c r="S68" s="131">
        <f t="shared" si="58"/>
        <v>-326541.69</v>
      </c>
      <c r="U68" s="145">
        <f t="shared" si="50"/>
        <v>-867910.07</v>
      </c>
      <c r="V68" s="77">
        <f t="shared" si="51"/>
        <v>0.74631196836960367</v>
      </c>
    </row>
    <row r="69" spans="2:22" ht="12.75">
      <c r="B69" s="88" t="s">
        <v>49</v>
      </c>
      <c r="C69" s="89" t="s">
        <v>50</v>
      </c>
      <c r="D69" s="126">
        <v>-400573</v>
      </c>
      <c r="E69" s="126">
        <v>-33391.410000000003</v>
      </c>
      <c r="F69" s="126">
        <v>-33391.410000000003</v>
      </c>
      <c r="G69" s="126">
        <v>-33391.410000000003</v>
      </c>
      <c r="H69" s="155">
        <v>-33894.43</v>
      </c>
      <c r="I69" s="156">
        <f t="shared" si="53"/>
        <v>-134068.66</v>
      </c>
      <c r="J69" s="126">
        <v>-33894.43</v>
      </c>
      <c r="K69" s="126">
        <v>-33894.43</v>
      </c>
      <c r="L69" s="126">
        <v>-33894.43</v>
      </c>
      <c r="M69" s="126">
        <v>-33894.43</v>
      </c>
      <c r="N69" s="131">
        <f t="shared" si="56"/>
        <v>-135577.72</v>
      </c>
      <c r="O69" s="126">
        <v>-37998.269999999997</v>
      </c>
      <c r="P69" s="126">
        <v>-33894.43</v>
      </c>
      <c r="Q69" s="126">
        <v>-33894.43</v>
      </c>
      <c r="R69" s="126">
        <v>-33894.43</v>
      </c>
      <c r="S69" s="131">
        <f t="shared" si="58"/>
        <v>-139681.56</v>
      </c>
      <c r="U69" s="127">
        <f t="shared" si="50"/>
        <v>-409327.94</v>
      </c>
      <c r="V69" s="162">
        <f t="shared" si="51"/>
        <v>1.021856041220951</v>
      </c>
    </row>
    <row r="70" spans="2:22" ht="12.75">
      <c r="B70" s="163" t="s">
        <v>51</v>
      </c>
      <c r="C70" s="164" t="s">
        <v>52</v>
      </c>
      <c r="D70" s="126">
        <v>-550906</v>
      </c>
      <c r="E70" s="126">
        <v>-17740.04</v>
      </c>
      <c r="F70" s="126">
        <v>-18239.52</v>
      </c>
      <c r="G70" s="126">
        <v>-17989.78</v>
      </c>
      <c r="H70" s="155">
        <v>-18418.14</v>
      </c>
      <c r="I70" s="156">
        <f t="shared" si="53"/>
        <v>-72387.48</v>
      </c>
      <c r="J70" s="126">
        <v>-18418.14</v>
      </c>
      <c r="K70" s="126">
        <v>-19492.14</v>
      </c>
      <c r="L70" s="126">
        <v>-22714.14</v>
      </c>
      <c r="M70" s="126">
        <v>-19492.14</v>
      </c>
      <c r="N70" s="131">
        <f t="shared" si="56"/>
        <v>-80116.56</v>
      </c>
      <c r="O70" s="126">
        <v>-18418.14</v>
      </c>
      <c r="P70" s="126">
        <v>-18955.14</v>
      </c>
      <c r="Q70" s="126">
        <v>-55999.570000000007</v>
      </c>
      <c r="R70" s="126">
        <v>-51578.229999999996</v>
      </c>
      <c r="S70" s="131">
        <f t="shared" si="58"/>
        <v>-144951.08000000002</v>
      </c>
      <c r="U70" s="127">
        <f t="shared" si="50"/>
        <v>-297455.12</v>
      </c>
      <c r="V70" s="85">
        <f t="shared" si="51"/>
        <v>0.53993806565911429</v>
      </c>
    </row>
    <row r="71" spans="2:22" ht="12.75">
      <c r="B71" s="165" t="s">
        <v>53</v>
      </c>
      <c r="C71" s="166" t="s">
        <v>54</v>
      </c>
      <c r="D71" s="126">
        <v>-47295</v>
      </c>
      <c r="E71" s="126">
        <v>-12554.44</v>
      </c>
      <c r="F71" s="126">
        <v>-12554.44</v>
      </c>
      <c r="G71" s="126">
        <v>-12554.44</v>
      </c>
      <c r="H71" s="155">
        <v>-2675</v>
      </c>
      <c r="I71" s="156">
        <f t="shared" si="53"/>
        <v>-40338.32</v>
      </c>
      <c r="J71" s="126">
        <v>-2675</v>
      </c>
      <c r="K71" s="126">
        <v>-5166</v>
      </c>
      <c r="L71" s="126">
        <v>-2675</v>
      </c>
      <c r="M71" s="126">
        <v>-2675</v>
      </c>
      <c r="N71" s="131">
        <f t="shared" si="56"/>
        <v>-13191</v>
      </c>
      <c r="O71" s="126">
        <v>-2675</v>
      </c>
      <c r="P71" s="126">
        <v>-2675</v>
      </c>
      <c r="Q71" s="126">
        <v>0</v>
      </c>
      <c r="R71" s="126">
        <v>0</v>
      </c>
      <c r="S71" s="131">
        <f t="shared" si="58"/>
        <v>-5350</v>
      </c>
      <c r="U71" s="127">
        <f t="shared" si="50"/>
        <v>-58879.32</v>
      </c>
      <c r="V71" s="85">
        <f t="shared" si="51"/>
        <v>1.2449375198223913</v>
      </c>
    </row>
    <row r="72" spans="2:22" ht="12.75">
      <c r="B72" s="165" t="s">
        <v>55</v>
      </c>
      <c r="C72" s="166" t="s">
        <v>56</v>
      </c>
      <c r="D72" s="126">
        <v>-33952</v>
      </c>
      <c r="E72" s="126">
        <v>0</v>
      </c>
      <c r="F72" s="126">
        <v>0</v>
      </c>
      <c r="G72" s="126">
        <v>0</v>
      </c>
      <c r="H72" s="155">
        <v>0</v>
      </c>
      <c r="I72" s="156">
        <f t="shared" si="53"/>
        <v>0</v>
      </c>
      <c r="J72" s="126">
        <v>0</v>
      </c>
      <c r="K72" s="126">
        <v>0</v>
      </c>
      <c r="L72" s="126">
        <v>-2355</v>
      </c>
      <c r="M72" s="126">
        <v>0</v>
      </c>
      <c r="N72" s="131">
        <f t="shared" si="56"/>
        <v>-2355</v>
      </c>
      <c r="O72" s="126">
        <v>0</v>
      </c>
      <c r="P72" s="126">
        <v>0</v>
      </c>
      <c r="Q72" s="126">
        <v>0</v>
      </c>
      <c r="R72" s="126">
        <v>0</v>
      </c>
      <c r="S72" s="131">
        <f t="shared" si="58"/>
        <v>0</v>
      </c>
      <c r="U72" s="167">
        <f t="shared" si="50"/>
        <v>-2355</v>
      </c>
      <c r="V72" s="85">
        <f t="shared" si="51"/>
        <v>6.9362629594721961E-2</v>
      </c>
    </row>
    <row r="73" spans="2:22" ht="12.75">
      <c r="B73" s="165" t="s">
        <v>57</v>
      </c>
      <c r="C73" s="166" t="s">
        <v>58</v>
      </c>
      <c r="D73" s="126">
        <v>-40420</v>
      </c>
      <c r="E73" s="126">
        <v>-3500</v>
      </c>
      <c r="F73" s="126">
        <v>-2171.8000000000002</v>
      </c>
      <c r="G73" s="126">
        <v>-2182.1400000000003</v>
      </c>
      <c r="H73" s="155">
        <v>-3016.49</v>
      </c>
      <c r="I73" s="156">
        <f t="shared" si="53"/>
        <v>-10870.43</v>
      </c>
      <c r="J73" s="126">
        <v>-6604.6900000000005</v>
      </c>
      <c r="K73" s="126">
        <v>-1579.56</v>
      </c>
      <c r="L73" s="126">
        <v>-4212.99</v>
      </c>
      <c r="M73" s="126">
        <v>-1676.07</v>
      </c>
      <c r="N73" s="131">
        <f t="shared" si="56"/>
        <v>-14073.31</v>
      </c>
      <c r="O73" s="126">
        <v>-2393.4700000000003</v>
      </c>
      <c r="P73" s="126">
        <v>-3892.6499999999996</v>
      </c>
      <c r="Q73" s="126">
        <v>-5165.93</v>
      </c>
      <c r="R73" s="126">
        <v>-3607</v>
      </c>
      <c r="S73" s="131">
        <f t="shared" si="58"/>
        <v>-15059.05</v>
      </c>
      <c r="U73" s="127">
        <f t="shared" si="50"/>
        <v>-40002.790000000008</v>
      </c>
      <c r="V73" s="85">
        <f t="shared" si="51"/>
        <v>0.98967812963879287</v>
      </c>
    </row>
    <row r="74" spans="2:22" ht="12.75">
      <c r="B74" s="168" t="s">
        <v>59</v>
      </c>
      <c r="C74" s="169" t="s">
        <v>60</v>
      </c>
      <c r="D74" s="126">
        <v>0</v>
      </c>
      <c r="E74" s="126">
        <v>0</v>
      </c>
      <c r="F74" s="126">
        <v>0</v>
      </c>
      <c r="G74" s="126">
        <v>0</v>
      </c>
      <c r="H74" s="155">
        <v>0</v>
      </c>
      <c r="I74" s="156">
        <f t="shared" si="53"/>
        <v>0</v>
      </c>
      <c r="J74" s="126">
        <v>0</v>
      </c>
      <c r="K74" s="126">
        <v>0</v>
      </c>
      <c r="L74" s="126">
        <v>0</v>
      </c>
      <c r="M74" s="126">
        <v>0</v>
      </c>
      <c r="N74" s="131">
        <f t="shared" si="56"/>
        <v>0</v>
      </c>
      <c r="O74" s="126">
        <v>0</v>
      </c>
      <c r="P74" s="126">
        <v>0</v>
      </c>
      <c r="Q74" s="126">
        <v>0</v>
      </c>
      <c r="R74" s="126">
        <v>0</v>
      </c>
      <c r="S74" s="131">
        <f t="shared" si="58"/>
        <v>0</v>
      </c>
      <c r="U74" s="167">
        <f t="shared" si="50"/>
        <v>0</v>
      </c>
      <c r="V74" s="85" t="str">
        <f t="shared" si="51"/>
        <v>%</v>
      </c>
    </row>
    <row r="75" spans="2:22" ht="12.75">
      <c r="B75" s="88" t="s">
        <v>33</v>
      </c>
      <c r="C75" s="89" t="s">
        <v>34</v>
      </c>
      <c r="D75" s="126">
        <v>-89786</v>
      </c>
      <c r="E75" s="126">
        <v>-26145</v>
      </c>
      <c r="F75" s="126">
        <v>0</v>
      </c>
      <c r="G75" s="126">
        <v>-12244.9</v>
      </c>
      <c r="H75" s="155">
        <v>0</v>
      </c>
      <c r="I75" s="156">
        <f t="shared" si="53"/>
        <v>-38389.9</v>
      </c>
      <c r="J75" s="126">
        <v>0</v>
      </c>
      <c r="K75" s="126">
        <v>0</v>
      </c>
      <c r="L75" s="126">
        <v>0</v>
      </c>
      <c r="M75" s="126">
        <v>0</v>
      </c>
      <c r="N75" s="131">
        <f t="shared" si="56"/>
        <v>0</v>
      </c>
      <c r="O75" s="126">
        <v>0</v>
      </c>
      <c r="P75" s="126">
        <v>0</v>
      </c>
      <c r="Q75" s="126">
        <v>0</v>
      </c>
      <c r="R75" s="126">
        <v>-21500</v>
      </c>
      <c r="S75" s="131">
        <f t="shared" si="58"/>
        <v>-21500</v>
      </c>
      <c r="U75" s="167">
        <f t="shared" si="50"/>
        <v>-59889.9</v>
      </c>
      <c r="V75" s="85">
        <f t="shared" si="51"/>
        <v>0.66702938097253472</v>
      </c>
    </row>
    <row r="76" spans="2:22" ht="12.75">
      <c r="B76" s="170" t="s">
        <v>61</v>
      </c>
      <c r="C76" s="171" t="s">
        <v>62</v>
      </c>
      <c r="D76" s="126">
        <f>SUM(D77:D77)</f>
        <v>0</v>
      </c>
      <c r="E76" s="126">
        <f>SUM(E77:E77)</f>
        <v>0</v>
      </c>
      <c r="F76" s="126">
        <f t="shared" ref="F76:R76" si="88">SUM(F77:F77)</f>
        <v>0</v>
      </c>
      <c r="G76" s="126">
        <f t="shared" si="88"/>
        <v>0</v>
      </c>
      <c r="H76" s="155">
        <f t="shared" si="88"/>
        <v>0</v>
      </c>
      <c r="I76" s="156">
        <f t="shared" si="53"/>
        <v>0</v>
      </c>
      <c r="J76" s="126">
        <f t="shared" si="88"/>
        <v>0</v>
      </c>
      <c r="K76" s="126">
        <f t="shared" si="88"/>
        <v>0</v>
      </c>
      <c r="L76" s="126">
        <f t="shared" si="88"/>
        <v>0</v>
      </c>
      <c r="M76" s="126">
        <f t="shared" si="88"/>
        <v>0</v>
      </c>
      <c r="N76" s="131">
        <f t="shared" si="56"/>
        <v>0</v>
      </c>
      <c r="O76" s="126">
        <f t="shared" si="88"/>
        <v>0</v>
      </c>
      <c r="P76" s="126">
        <f t="shared" si="88"/>
        <v>0</v>
      </c>
      <c r="Q76" s="126">
        <f t="shared" si="88"/>
        <v>0</v>
      </c>
      <c r="R76" s="126">
        <f t="shared" si="88"/>
        <v>0</v>
      </c>
      <c r="S76" s="131">
        <f t="shared" si="58"/>
        <v>0</v>
      </c>
      <c r="U76" s="167">
        <f t="shared" si="50"/>
        <v>0</v>
      </c>
      <c r="V76" s="162" t="str">
        <f t="shared" si="51"/>
        <v>%</v>
      </c>
    </row>
    <row r="77" spans="2:22" ht="12.75">
      <c r="B77" s="88" t="s">
        <v>63</v>
      </c>
      <c r="C77" s="89" t="s">
        <v>64</v>
      </c>
      <c r="D77" s="126">
        <f>-69145*D36/2</f>
        <v>0</v>
      </c>
      <c r="E77" s="126">
        <v>0</v>
      </c>
      <c r="F77" s="126">
        <v>0</v>
      </c>
      <c r="G77" s="126">
        <v>0</v>
      </c>
      <c r="H77" s="155">
        <v>0</v>
      </c>
      <c r="I77" s="156">
        <f t="shared" si="53"/>
        <v>0</v>
      </c>
      <c r="J77" s="126">
        <v>0</v>
      </c>
      <c r="K77" s="126">
        <v>0</v>
      </c>
      <c r="L77" s="126">
        <v>0</v>
      </c>
      <c r="M77" s="126">
        <v>0</v>
      </c>
      <c r="N77" s="131">
        <f t="shared" si="56"/>
        <v>0</v>
      </c>
      <c r="O77" s="126">
        <v>0</v>
      </c>
      <c r="P77" s="126">
        <v>0</v>
      </c>
      <c r="Q77" s="126">
        <v>0</v>
      </c>
      <c r="R77" s="126">
        <v>0</v>
      </c>
      <c r="S77" s="131">
        <f t="shared" si="58"/>
        <v>0</v>
      </c>
      <c r="U77" s="167">
        <f t="shared" si="50"/>
        <v>0</v>
      </c>
      <c r="V77" s="162" t="str">
        <f t="shared" si="51"/>
        <v>%</v>
      </c>
    </row>
    <row r="78" spans="2:22">
      <c r="B78" s="146" t="s">
        <v>65</v>
      </c>
      <c r="C78" s="152" t="s">
        <v>66</v>
      </c>
      <c r="D78" s="160">
        <f>D79+D80+D87+D88+D89+D90+D91+D92+D935+D93</f>
        <v>-2848292</v>
      </c>
      <c r="E78" s="160">
        <f>E79+E80+E87+E88+E89+E90+E91+E92+E935+E93</f>
        <v>-189769.28000000003</v>
      </c>
      <c r="F78" s="160">
        <f>F79+F80+F87+F88+F89+F90+F91+F92+F935+F93</f>
        <v>-249838.9</v>
      </c>
      <c r="G78" s="160">
        <f>G79+G80+G87+G88+G89+G90+G91+G92+G935+G93</f>
        <v>-374289.06</v>
      </c>
      <c r="H78" s="161">
        <f>H79+H80+H87+H88+H89+H90+H91+H92+H935+H93</f>
        <v>-210981.26999999996</v>
      </c>
      <c r="I78" s="156">
        <f t="shared" si="53"/>
        <v>-1024878.51</v>
      </c>
      <c r="J78" s="160">
        <f>J79+J80+J87+J88+J89+J90+J91+J92+J935+J93</f>
        <v>-279860.56999999995</v>
      </c>
      <c r="K78" s="160">
        <f>K79+K80+K87+K88+K89+K90+K91+K92+K935+K93</f>
        <v>-228617.81999999995</v>
      </c>
      <c r="L78" s="160">
        <f>L79+L80+L87+L88+L89+L90+L91+L92+L935+L93</f>
        <v>-288078.69000000012</v>
      </c>
      <c r="M78" s="160">
        <f>M79+M80+M87+M88+M89+M90+M91+M92+M935+M93</f>
        <v>-257450.79</v>
      </c>
      <c r="N78" s="131">
        <f t="shared" si="56"/>
        <v>-1054007.8700000001</v>
      </c>
      <c r="O78" s="160">
        <f>O79+O80+O87+O88+O89+O90+O91+O92+O935+O93</f>
        <v>-221857.05</v>
      </c>
      <c r="P78" s="160">
        <f>P79+P80+P87+P88+P89+P90+P91+P92+P935+P93</f>
        <v>-266874.04000000004</v>
      </c>
      <c r="Q78" s="160">
        <f>Q79+Q80+Q87+Q88+Q89+Q90+Q91+Q92+Q935+Q93</f>
        <v>-227763.51</v>
      </c>
      <c r="R78" s="160">
        <f>R79+R80+R87+R88+R89+R90+R91+R92+R935+R93</f>
        <v>-275687.57999999984</v>
      </c>
      <c r="S78" s="131">
        <f t="shared" si="58"/>
        <v>-992182.17999999993</v>
      </c>
      <c r="U78" s="145">
        <f t="shared" si="50"/>
        <v>-3071068.5600000005</v>
      </c>
      <c r="V78" s="77">
        <f t="shared" si="51"/>
        <v>1.0782140876005692</v>
      </c>
    </row>
    <row r="79" spans="2:22" ht="12.75">
      <c r="B79" s="88" t="s">
        <v>67</v>
      </c>
      <c r="C79" s="89" t="s">
        <v>68</v>
      </c>
      <c r="D79" s="126">
        <v>-609603</v>
      </c>
      <c r="E79" s="126">
        <v>-66527.779999999984</v>
      </c>
      <c r="F79" s="126">
        <v>-41330.159999999996</v>
      </c>
      <c r="G79" s="126">
        <v>-41939.619999999988</v>
      </c>
      <c r="H79" s="155">
        <v>-38315.679999999993</v>
      </c>
      <c r="I79" s="156">
        <f t="shared" si="53"/>
        <v>-188113.23999999996</v>
      </c>
      <c r="J79" s="126">
        <v>-64597.290000000008</v>
      </c>
      <c r="K79" s="126">
        <v>-45568.36</v>
      </c>
      <c r="L79" s="126">
        <v>-53374.62</v>
      </c>
      <c r="M79" s="126">
        <v>-52284.170000000006</v>
      </c>
      <c r="N79" s="131">
        <f t="shared" si="56"/>
        <v>-215824.44000000003</v>
      </c>
      <c r="O79" s="126">
        <v>-53811.63</v>
      </c>
      <c r="P79" s="126">
        <v>-54397.959999999992</v>
      </c>
      <c r="Q79" s="126">
        <v>-54748.289999999994</v>
      </c>
      <c r="R79" s="126">
        <v>-54037.42</v>
      </c>
      <c r="S79" s="131">
        <f t="shared" si="58"/>
        <v>-216995.3</v>
      </c>
      <c r="U79" s="157">
        <f t="shared" si="50"/>
        <v>-620932.98</v>
      </c>
      <c r="V79" s="158">
        <f t="shared" si="51"/>
        <v>1.0185858337311331</v>
      </c>
    </row>
    <row r="80" spans="2:22" ht="12.75">
      <c r="B80" s="170" t="s">
        <v>69</v>
      </c>
      <c r="C80" s="171" t="s">
        <v>307</v>
      </c>
      <c r="D80" s="126">
        <f>SUM(D81:D86)</f>
        <v>-371601</v>
      </c>
      <c r="E80" s="126">
        <f t="shared" ref="E80" si="89">SUM(E81:E86)</f>
        <v>-20514.669999999998</v>
      </c>
      <c r="F80" s="126">
        <f t="shared" ref="F80:R80" si="90">SUM(F81:F86)</f>
        <v>-26347.320000000003</v>
      </c>
      <c r="G80" s="126">
        <f t="shared" si="90"/>
        <v>-27399.040000000001</v>
      </c>
      <c r="H80" s="155">
        <f t="shared" si="90"/>
        <v>-29668.65</v>
      </c>
      <c r="I80" s="156">
        <f t="shared" si="53"/>
        <v>-103929.68</v>
      </c>
      <c r="J80" s="126">
        <f t="shared" si="90"/>
        <v>-27801.54</v>
      </c>
      <c r="K80" s="126">
        <f t="shared" si="90"/>
        <v>-40787.450000000004</v>
      </c>
      <c r="L80" s="126">
        <f t="shared" si="90"/>
        <v>-26228.839999999997</v>
      </c>
      <c r="M80" s="126">
        <f t="shared" si="90"/>
        <v>-26277.53</v>
      </c>
      <c r="N80" s="131">
        <f t="shared" si="56"/>
        <v>-121095.36</v>
      </c>
      <c r="O80" s="126">
        <f t="shared" si="90"/>
        <v>-39403.94</v>
      </c>
      <c r="P80" s="126">
        <f t="shared" si="90"/>
        <v>-36547.31</v>
      </c>
      <c r="Q80" s="126">
        <f t="shared" si="90"/>
        <v>-40406.840000000004</v>
      </c>
      <c r="R80" s="126">
        <f t="shared" si="90"/>
        <v>-39281.39</v>
      </c>
      <c r="S80" s="131">
        <f t="shared" si="58"/>
        <v>-155639.47999999998</v>
      </c>
      <c r="U80" s="172">
        <f t="shared" si="50"/>
        <v>-380664.52</v>
      </c>
      <c r="V80" s="173">
        <f t="shared" si="51"/>
        <v>1.0243904618125355</v>
      </c>
    </row>
    <row r="81" spans="2:22" ht="12.75">
      <c r="B81" s="88" t="s">
        <v>36</v>
      </c>
      <c r="C81" s="89" t="s">
        <v>37</v>
      </c>
      <c r="D81" s="126">
        <v>-51368</v>
      </c>
      <c r="E81" s="126">
        <v>-2980.41</v>
      </c>
      <c r="F81" s="126">
        <v>-3713.82</v>
      </c>
      <c r="G81" s="126">
        <v>-4393.4399999999996</v>
      </c>
      <c r="H81" s="155">
        <v>-4716.6099999999997</v>
      </c>
      <c r="I81" s="156">
        <f t="shared" si="53"/>
        <v>-15804.279999999999</v>
      </c>
      <c r="J81" s="126">
        <v>-5711.17</v>
      </c>
      <c r="K81" s="126">
        <v>-17494.52</v>
      </c>
      <c r="L81" s="126">
        <v>-4776.3500000000004</v>
      </c>
      <c r="M81" s="126">
        <v>-5833.14</v>
      </c>
      <c r="N81" s="131">
        <f t="shared" si="56"/>
        <v>-33815.18</v>
      </c>
      <c r="O81" s="126">
        <v>-5688.15</v>
      </c>
      <c r="P81" s="126">
        <v>-5815.07</v>
      </c>
      <c r="Q81" s="126">
        <v>-7249.26</v>
      </c>
      <c r="R81" s="126">
        <v>-316.72000000000003</v>
      </c>
      <c r="S81" s="131">
        <f t="shared" si="58"/>
        <v>-19069.2</v>
      </c>
      <c r="U81" s="157">
        <f t="shared" si="50"/>
        <v>-68688.66</v>
      </c>
      <c r="V81" s="158">
        <f t="shared" si="51"/>
        <v>1.3371877433421586</v>
      </c>
    </row>
    <row r="82" spans="2:22" ht="12.75">
      <c r="B82" s="88" t="s">
        <v>39</v>
      </c>
      <c r="C82" s="89" t="s">
        <v>40</v>
      </c>
      <c r="D82" s="126">
        <v>-103243</v>
      </c>
      <c r="E82" s="126">
        <v>-5605.78</v>
      </c>
      <c r="F82" s="126">
        <v>-6227.26</v>
      </c>
      <c r="G82" s="126">
        <v>-7127.88</v>
      </c>
      <c r="H82" s="155">
        <v>-7118.97</v>
      </c>
      <c r="I82" s="156">
        <f t="shared" si="53"/>
        <v>-26079.890000000003</v>
      </c>
      <c r="J82" s="126">
        <v>-5895.09</v>
      </c>
      <c r="K82" s="126">
        <v>-6103.92</v>
      </c>
      <c r="L82" s="126">
        <v>-5470.7</v>
      </c>
      <c r="M82" s="126">
        <v>-5182.68</v>
      </c>
      <c r="N82" s="131">
        <f t="shared" si="56"/>
        <v>-22652.39</v>
      </c>
      <c r="O82" s="126">
        <v>-6736.14</v>
      </c>
      <c r="P82" s="126">
        <v>-6495.32</v>
      </c>
      <c r="Q82" s="126">
        <v>-5854.55</v>
      </c>
      <c r="R82" s="126">
        <v>-8632.0300000000007</v>
      </c>
      <c r="S82" s="131">
        <f t="shared" si="58"/>
        <v>-27718.04</v>
      </c>
      <c r="U82" s="167">
        <f t="shared" si="50"/>
        <v>-76450.319999999992</v>
      </c>
      <c r="V82" s="162">
        <f t="shared" si="51"/>
        <v>0.74048913727807208</v>
      </c>
    </row>
    <row r="83" spans="2:22" ht="12.75">
      <c r="B83" s="88" t="s">
        <v>71</v>
      </c>
      <c r="C83" s="89" t="s">
        <v>72</v>
      </c>
      <c r="D83" s="126">
        <v>0</v>
      </c>
      <c r="E83" s="126">
        <v>0</v>
      </c>
      <c r="F83" s="126">
        <v>0</v>
      </c>
      <c r="G83" s="126">
        <v>0</v>
      </c>
      <c r="H83" s="155">
        <v>0</v>
      </c>
      <c r="I83" s="156">
        <f t="shared" si="53"/>
        <v>0</v>
      </c>
      <c r="J83" s="126">
        <v>0</v>
      </c>
      <c r="K83" s="126">
        <v>0</v>
      </c>
      <c r="L83" s="126">
        <v>0</v>
      </c>
      <c r="M83" s="126">
        <v>0</v>
      </c>
      <c r="N83" s="131">
        <f t="shared" si="56"/>
        <v>0</v>
      </c>
      <c r="O83" s="126">
        <v>0</v>
      </c>
      <c r="P83" s="126">
        <v>0</v>
      </c>
      <c r="Q83" s="126">
        <v>0</v>
      </c>
      <c r="R83" s="126">
        <v>0</v>
      </c>
      <c r="S83" s="131">
        <f t="shared" si="58"/>
        <v>0</v>
      </c>
      <c r="U83" s="172">
        <f t="shared" si="50"/>
        <v>0</v>
      </c>
      <c r="V83" s="173" t="str">
        <f t="shared" si="51"/>
        <v>%</v>
      </c>
    </row>
    <row r="84" spans="2:22" ht="12.75">
      <c r="B84" s="88" t="s">
        <v>73</v>
      </c>
      <c r="C84" s="89" t="s">
        <v>74</v>
      </c>
      <c r="D84" s="126">
        <v>-79376</v>
      </c>
      <c r="E84" s="126">
        <v>-3991.55</v>
      </c>
      <c r="F84" s="126">
        <v>-6353.17</v>
      </c>
      <c r="G84" s="126">
        <v>-5825.2799999999988</v>
      </c>
      <c r="H84" s="155">
        <v>-7934.96</v>
      </c>
      <c r="I84" s="156">
        <f t="shared" si="53"/>
        <v>-24104.959999999999</v>
      </c>
      <c r="J84" s="126">
        <v>-6006.4</v>
      </c>
      <c r="K84" s="126">
        <v>-7195.15</v>
      </c>
      <c r="L84" s="126">
        <v>-5891.869999999999</v>
      </c>
      <c r="M84" s="126">
        <v>-7232.2599999999993</v>
      </c>
      <c r="N84" s="131">
        <f t="shared" si="56"/>
        <v>-26325.679999999997</v>
      </c>
      <c r="O84" s="126">
        <v>-14381.039999999999</v>
      </c>
      <c r="P84" s="126">
        <v>-13892.85</v>
      </c>
      <c r="Q84" s="126">
        <v>-19289.780000000002</v>
      </c>
      <c r="R84" s="126">
        <v>-18187.8</v>
      </c>
      <c r="S84" s="131">
        <f t="shared" si="58"/>
        <v>-65751.47</v>
      </c>
      <c r="U84" s="157">
        <f t="shared" si="50"/>
        <v>-116182.11000000002</v>
      </c>
      <c r="V84" s="158">
        <f t="shared" si="51"/>
        <v>1.463693181818182</v>
      </c>
    </row>
    <row r="85" spans="2:22" ht="12.75">
      <c r="B85" s="88" t="s">
        <v>75</v>
      </c>
      <c r="C85" s="89" t="s">
        <v>76</v>
      </c>
      <c r="D85" s="126">
        <v>-137614</v>
      </c>
      <c r="E85" s="126">
        <v>-7936.93</v>
      </c>
      <c r="F85" s="126">
        <v>-10053.070000000003</v>
      </c>
      <c r="G85" s="126">
        <v>-10052.440000000002</v>
      </c>
      <c r="H85" s="155">
        <v>-9898.1100000000024</v>
      </c>
      <c r="I85" s="156">
        <f t="shared" si="53"/>
        <v>-37940.55000000001</v>
      </c>
      <c r="J85" s="126">
        <v>-10188.880000000003</v>
      </c>
      <c r="K85" s="126">
        <v>-9993.8600000000024</v>
      </c>
      <c r="L85" s="126">
        <v>-10089.919999999996</v>
      </c>
      <c r="M85" s="126">
        <v>-8029.4499999999989</v>
      </c>
      <c r="N85" s="131">
        <f t="shared" si="56"/>
        <v>-38302.11</v>
      </c>
      <c r="O85" s="126">
        <v>-12598.609999999999</v>
      </c>
      <c r="P85" s="126">
        <v>-10344.07</v>
      </c>
      <c r="Q85" s="126">
        <v>-8013.25</v>
      </c>
      <c r="R85" s="126">
        <v>-12144.84</v>
      </c>
      <c r="S85" s="131">
        <f t="shared" si="58"/>
        <v>-43100.770000000004</v>
      </c>
      <c r="U85" s="172">
        <f t="shared" si="50"/>
        <v>-119343.43</v>
      </c>
      <c r="V85" s="173">
        <f t="shared" ref="V85:V116" si="91">IFERROR(U85/D85,"%")</f>
        <v>0.8672332030171348</v>
      </c>
    </row>
    <row r="86" spans="2:22" ht="12.75">
      <c r="B86" s="88" t="s">
        <v>77</v>
      </c>
      <c r="C86" s="89" t="s">
        <v>78</v>
      </c>
      <c r="D86" s="126"/>
      <c r="E86" s="126"/>
      <c r="F86" s="126"/>
      <c r="G86" s="126"/>
      <c r="H86" s="155"/>
      <c r="I86" s="156">
        <f t="shared" si="53"/>
        <v>0</v>
      </c>
      <c r="J86" s="126"/>
      <c r="K86" s="126"/>
      <c r="L86" s="126"/>
      <c r="M86" s="126"/>
      <c r="N86" s="131">
        <f t="shared" si="56"/>
        <v>0</v>
      </c>
      <c r="O86" s="126"/>
      <c r="P86" s="126"/>
      <c r="Q86" s="126"/>
      <c r="R86" s="126"/>
      <c r="S86" s="131">
        <f t="shared" si="58"/>
        <v>0</v>
      </c>
      <c r="U86" s="167">
        <f t="shared" si="50"/>
        <v>0</v>
      </c>
      <c r="V86" s="162" t="str">
        <f t="shared" si="91"/>
        <v>%</v>
      </c>
    </row>
    <row r="87" spans="2:22" ht="12.75">
      <c r="B87" s="88" t="s">
        <v>79</v>
      </c>
      <c r="C87" s="89" t="s">
        <v>80</v>
      </c>
      <c r="D87" s="126">
        <v>-8255</v>
      </c>
      <c r="E87" s="126">
        <v>0</v>
      </c>
      <c r="F87" s="126">
        <v>0</v>
      </c>
      <c r="G87" s="126">
        <v>0</v>
      </c>
      <c r="H87" s="155">
        <v>0</v>
      </c>
      <c r="I87" s="156">
        <f t="shared" si="53"/>
        <v>0</v>
      </c>
      <c r="J87" s="126">
        <v>0</v>
      </c>
      <c r="K87" s="126">
        <v>0</v>
      </c>
      <c r="L87" s="126">
        <v>0</v>
      </c>
      <c r="M87" s="126">
        <v>0</v>
      </c>
      <c r="N87" s="131">
        <f t="shared" si="56"/>
        <v>0</v>
      </c>
      <c r="O87" s="126">
        <v>0</v>
      </c>
      <c r="P87" s="126">
        <v>0</v>
      </c>
      <c r="Q87" s="126">
        <v>0</v>
      </c>
      <c r="R87" s="126">
        <v>0</v>
      </c>
      <c r="S87" s="131">
        <f t="shared" si="58"/>
        <v>0</v>
      </c>
      <c r="U87" s="167">
        <f t="shared" si="50"/>
        <v>0</v>
      </c>
      <c r="V87" s="162">
        <f t="shared" si="91"/>
        <v>0</v>
      </c>
    </row>
    <row r="88" spans="2:22" ht="12.75">
      <c r="B88" s="88" t="s">
        <v>81</v>
      </c>
      <c r="C88" s="89" t="s">
        <v>82</v>
      </c>
      <c r="D88" s="126">
        <v>-7500</v>
      </c>
      <c r="E88" s="126">
        <v>0</v>
      </c>
      <c r="F88" s="126">
        <v>0</v>
      </c>
      <c r="G88" s="126">
        <v>0</v>
      </c>
      <c r="H88" s="155">
        <v>0</v>
      </c>
      <c r="I88" s="156">
        <f t="shared" si="53"/>
        <v>0</v>
      </c>
      <c r="J88" s="126">
        <v>0</v>
      </c>
      <c r="K88" s="126">
        <v>0</v>
      </c>
      <c r="L88" s="126">
        <v>0</v>
      </c>
      <c r="M88" s="126">
        <v>0</v>
      </c>
      <c r="N88" s="131">
        <f t="shared" si="56"/>
        <v>0</v>
      </c>
      <c r="O88" s="126">
        <v>0</v>
      </c>
      <c r="P88" s="126">
        <v>0</v>
      </c>
      <c r="Q88" s="126">
        <v>0</v>
      </c>
      <c r="R88" s="126">
        <v>0</v>
      </c>
      <c r="S88" s="131">
        <f t="shared" si="58"/>
        <v>0</v>
      </c>
      <c r="U88" s="167">
        <f t="shared" si="50"/>
        <v>0</v>
      </c>
      <c r="V88" s="162">
        <f t="shared" si="91"/>
        <v>0</v>
      </c>
    </row>
    <row r="89" spans="2:22" ht="12.75">
      <c r="B89" s="88" t="s">
        <v>21</v>
      </c>
      <c r="C89" s="89" t="s">
        <v>22</v>
      </c>
      <c r="D89" s="126">
        <v>-171249</v>
      </c>
      <c r="E89" s="126">
        <v>-6649.54</v>
      </c>
      <c r="F89" s="126">
        <v>-18995.679999999993</v>
      </c>
      <c r="G89" s="126">
        <v>-16840.640000000003</v>
      </c>
      <c r="H89" s="155">
        <v>-18071.639999999989</v>
      </c>
      <c r="I89" s="156">
        <f t="shared" si="53"/>
        <v>-60557.499999999985</v>
      </c>
      <c r="J89" s="126">
        <v>-16943.25</v>
      </c>
      <c r="K89" s="126">
        <v>-23483.929999999971</v>
      </c>
      <c r="L89" s="126">
        <v>-13707.44</v>
      </c>
      <c r="M89" s="126">
        <v>-20806.549999999996</v>
      </c>
      <c r="N89" s="131">
        <f t="shared" si="56"/>
        <v>-74941.169999999969</v>
      </c>
      <c r="O89" s="126">
        <v>-15693.80999999999</v>
      </c>
      <c r="P89" s="126">
        <v>-18519.28999999999</v>
      </c>
      <c r="Q89" s="126">
        <v>-10162.580000000009</v>
      </c>
      <c r="R89" s="126">
        <v>-6901.0199999999995</v>
      </c>
      <c r="S89" s="131">
        <f t="shared" si="58"/>
        <v>-51276.699999999983</v>
      </c>
      <c r="U89" s="167">
        <f t="shared" si="50"/>
        <v>-186775.36999999994</v>
      </c>
      <c r="V89" s="162">
        <f t="shared" si="91"/>
        <v>1.0906654637399338</v>
      </c>
    </row>
    <row r="90" spans="2:22" ht="12.75">
      <c r="B90" s="88" t="s">
        <v>89</v>
      </c>
      <c r="C90" s="89" t="s">
        <v>90</v>
      </c>
      <c r="D90" s="126">
        <v>-167742</v>
      </c>
      <c r="E90" s="126">
        <v>-2600.8199999999983</v>
      </c>
      <c r="F90" s="126">
        <v>-20769.700000000012</v>
      </c>
      <c r="G90" s="126">
        <v>-18200.370000000006</v>
      </c>
      <c r="H90" s="155">
        <v>-18659.710000000003</v>
      </c>
      <c r="I90" s="156">
        <f t="shared" si="53"/>
        <v>-60230.60000000002</v>
      </c>
      <c r="J90" s="126">
        <v>-17320.000000000007</v>
      </c>
      <c r="K90" s="126">
        <v>-17618.669999999998</v>
      </c>
      <c r="L90" s="126">
        <v>-17432.140000000003</v>
      </c>
      <c r="M90" s="126">
        <v>-17601.22</v>
      </c>
      <c r="N90" s="131">
        <f t="shared" si="56"/>
        <v>-69972.030000000013</v>
      </c>
      <c r="O90" s="126">
        <v>-16887.84</v>
      </c>
      <c r="P90" s="126">
        <v>-18596.410000000018</v>
      </c>
      <c r="Q90" s="126">
        <v>-18681.280000000006</v>
      </c>
      <c r="R90" s="126">
        <v>-3073.7699999999991</v>
      </c>
      <c r="S90" s="131">
        <f t="shared" si="58"/>
        <v>-57239.300000000017</v>
      </c>
      <c r="U90" s="167">
        <f t="shared" si="50"/>
        <v>-187441.93000000005</v>
      </c>
      <c r="V90" s="162">
        <f t="shared" si="91"/>
        <v>1.1174418452146753</v>
      </c>
    </row>
    <row r="91" spans="2:22" ht="24.75">
      <c r="B91" s="88" t="s">
        <v>15</v>
      </c>
      <c r="C91" s="89" t="s">
        <v>16</v>
      </c>
      <c r="D91" s="126">
        <v>-923791</v>
      </c>
      <c r="E91" s="126">
        <v>-90711.170000000056</v>
      </c>
      <c r="F91" s="126">
        <v>-49379.670000000013</v>
      </c>
      <c r="G91" s="126">
        <v>-190661.43999999997</v>
      </c>
      <c r="H91" s="155">
        <v>-82796.11</v>
      </c>
      <c r="I91" s="156">
        <f t="shared" si="53"/>
        <v>-413548.39</v>
      </c>
      <c r="J91" s="126">
        <v>-71884.740000000005</v>
      </c>
      <c r="K91" s="126">
        <v>-80393.959999999992</v>
      </c>
      <c r="L91" s="126">
        <v>-110267.50000000013</v>
      </c>
      <c r="M91" s="126">
        <v>-72014.289999999994</v>
      </c>
      <c r="N91" s="131">
        <f t="shared" si="56"/>
        <v>-334560.49000000011</v>
      </c>
      <c r="O91" s="126">
        <v>-78738.909999999989</v>
      </c>
      <c r="P91" s="126">
        <v>-72486.240000000005</v>
      </c>
      <c r="Q91" s="126">
        <v>-59981.48</v>
      </c>
      <c r="R91" s="126">
        <v>-143891.28999999983</v>
      </c>
      <c r="S91" s="131">
        <f t="shared" si="58"/>
        <v>-355097.91999999981</v>
      </c>
      <c r="U91" s="167">
        <f t="shared" si="50"/>
        <v>-1103206.8</v>
      </c>
      <c r="V91" s="162">
        <f t="shared" si="91"/>
        <v>1.1942168737300971</v>
      </c>
    </row>
    <row r="92" spans="2:22" ht="12.75">
      <c r="B92" s="88" t="s">
        <v>29</v>
      </c>
      <c r="C92" s="89" t="s">
        <v>30</v>
      </c>
      <c r="D92" s="126">
        <v>-216861</v>
      </c>
      <c r="E92" s="126">
        <v>-2188.3000000000002</v>
      </c>
      <c r="F92" s="126">
        <v>-70067.8</v>
      </c>
      <c r="G92" s="126">
        <v>-24348.52</v>
      </c>
      <c r="H92" s="155">
        <v>-7100.6200000000008</v>
      </c>
      <c r="I92" s="156">
        <f t="shared" si="53"/>
        <v>-103705.24</v>
      </c>
      <c r="J92" s="126">
        <v>-12689.77</v>
      </c>
      <c r="K92" s="126">
        <v>-7521</v>
      </c>
      <c r="L92" s="126">
        <v>-29905.799999999996</v>
      </c>
      <c r="M92" s="126">
        <v>-28761.52</v>
      </c>
      <c r="N92" s="131">
        <f t="shared" si="56"/>
        <v>-78878.09</v>
      </c>
      <c r="O92" s="126">
        <v>-3538</v>
      </c>
      <c r="P92" s="126">
        <v>-3573</v>
      </c>
      <c r="Q92" s="126">
        <v>-5579.3</v>
      </c>
      <c r="R92" s="126">
        <v>-2300</v>
      </c>
      <c r="S92" s="131">
        <f t="shared" si="58"/>
        <v>-14990.3</v>
      </c>
      <c r="U92" s="167">
        <f t="shared" si="50"/>
        <v>-197573.62999999998</v>
      </c>
      <c r="V92" s="162">
        <f t="shared" si="91"/>
        <v>0.91106114054624843</v>
      </c>
    </row>
    <row r="93" spans="2:22" ht="12.75">
      <c r="B93" s="170" t="s">
        <v>101</v>
      </c>
      <c r="C93" s="171" t="s">
        <v>62</v>
      </c>
      <c r="D93" s="126">
        <f>SUM(D94:D98)</f>
        <v>-371690</v>
      </c>
      <c r="E93" s="126">
        <f t="shared" ref="E93" si="92">SUM(E94:E98)</f>
        <v>-577</v>
      </c>
      <c r="F93" s="126">
        <f t="shared" ref="F93:H93" si="93">SUM(F94:F98)</f>
        <v>-22948.569999999985</v>
      </c>
      <c r="G93" s="126">
        <f t="shared" si="93"/>
        <v>-54899.430000000008</v>
      </c>
      <c r="H93" s="155">
        <f t="shared" si="93"/>
        <v>-16368.859999999999</v>
      </c>
      <c r="I93" s="156">
        <f t="shared" si="53"/>
        <v>-94793.86</v>
      </c>
      <c r="J93" s="126">
        <f t="shared" ref="J93:K93" si="94">SUM(J94:J98)</f>
        <v>-68623.979999999967</v>
      </c>
      <c r="K93" s="126">
        <f t="shared" si="94"/>
        <v>-13244.45</v>
      </c>
      <c r="L93" s="126">
        <f t="shared" ref="L93:P93" si="95">SUM(L94:L98)</f>
        <v>-37162.35</v>
      </c>
      <c r="M93" s="126">
        <f t="shared" si="95"/>
        <v>-39705.510000000009</v>
      </c>
      <c r="N93" s="131">
        <f t="shared" si="56"/>
        <v>-158736.28999999998</v>
      </c>
      <c r="O93" s="126">
        <f t="shared" si="95"/>
        <v>-13782.919999999998</v>
      </c>
      <c r="P93" s="126">
        <f t="shared" si="95"/>
        <v>-62753.829999999987</v>
      </c>
      <c r="Q93" s="126">
        <f t="shared" ref="Q93:R93" si="96">SUM(Q94:Q98)</f>
        <v>-38203.740000000005</v>
      </c>
      <c r="R93" s="126">
        <f t="shared" si="96"/>
        <v>-26202.69000000001</v>
      </c>
      <c r="S93" s="131">
        <f t="shared" si="58"/>
        <v>-140943.18</v>
      </c>
      <c r="U93" s="127">
        <f t="shared" si="50"/>
        <v>-394473.33</v>
      </c>
      <c r="V93" s="85">
        <f t="shared" si="91"/>
        <v>1.0612965912453927</v>
      </c>
    </row>
    <row r="94" spans="2:22">
      <c r="B94" s="88" t="s">
        <v>102</v>
      </c>
      <c r="C94" s="174" t="s">
        <v>103</v>
      </c>
      <c r="D94" s="126">
        <v>-73941</v>
      </c>
      <c r="E94" s="126">
        <v>0</v>
      </c>
      <c r="F94" s="126">
        <v>0</v>
      </c>
      <c r="G94" s="126">
        <v>0</v>
      </c>
      <c r="H94" s="155">
        <v>0</v>
      </c>
      <c r="I94" s="156">
        <f t="shared" si="53"/>
        <v>0</v>
      </c>
      <c r="J94" s="126">
        <v>0</v>
      </c>
      <c r="K94" s="126">
        <v>0</v>
      </c>
      <c r="L94" s="126">
        <v>0</v>
      </c>
      <c r="M94" s="126">
        <v>0</v>
      </c>
      <c r="N94" s="131">
        <f t="shared" si="56"/>
        <v>0</v>
      </c>
      <c r="O94" s="126">
        <v>-2000</v>
      </c>
      <c r="P94" s="126">
        <v>-4700</v>
      </c>
      <c r="Q94" s="126">
        <v>-2000</v>
      </c>
      <c r="R94" s="126">
        <v>0</v>
      </c>
      <c r="S94" s="131">
        <f t="shared" si="58"/>
        <v>-8700</v>
      </c>
      <c r="U94" s="157">
        <f t="shared" si="50"/>
        <v>-8700</v>
      </c>
      <c r="V94" s="158">
        <f t="shared" si="91"/>
        <v>0.11766137866677485</v>
      </c>
    </row>
    <row r="95" spans="2:22">
      <c r="B95" s="88" t="s">
        <v>104</v>
      </c>
      <c r="C95" s="174" t="s">
        <v>105</v>
      </c>
      <c r="D95" s="126">
        <v>-95000</v>
      </c>
      <c r="E95" s="126">
        <v>0</v>
      </c>
      <c r="F95" s="126">
        <v>0</v>
      </c>
      <c r="G95" s="126">
        <v>0</v>
      </c>
      <c r="H95" s="155">
        <v>0</v>
      </c>
      <c r="I95" s="156">
        <f t="shared" si="53"/>
        <v>0</v>
      </c>
      <c r="J95" s="126">
        <v>0</v>
      </c>
      <c r="K95" s="126">
        <v>0</v>
      </c>
      <c r="L95" s="126">
        <v>-30130</v>
      </c>
      <c r="M95" s="126">
        <v>0</v>
      </c>
      <c r="N95" s="131">
        <f t="shared" si="56"/>
        <v>-30130</v>
      </c>
      <c r="O95" s="126">
        <v>0</v>
      </c>
      <c r="P95" s="126">
        <v>-30130</v>
      </c>
      <c r="Q95" s="126">
        <v>0</v>
      </c>
      <c r="R95" s="126">
        <v>0</v>
      </c>
      <c r="S95" s="131">
        <f t="shared" si="58"/>
        <v>-30130</v>
      </c>
      <c r="U95" s="157">
        <f t="shared" si="50"/>
        <v>-60260</v>
      </c>
      <c r="V95" s="158">
        <f t="shared" si="91"/>
        <v>0.63431578947368417</v>
      </c>
    </row>
    <row r="96" spans="2:22" ht="12.75">
      <c r="B96" s="88" t="s">
        <v>43</v>
      </c>
      <c r="C96" s="89" t="s">
        <v>44</v>
      </c>
      <c r="D96" s="126">
        <v>-100000</v>
      </c>
      <c r="E96" s="126">
        <v>-577</v>
      </c>
      <c r="F96" s="126">
        <v>-22948.569999999985</v>
      </c>
      <c r="G96" s="126">
        <v>-54899.430000000008</v>
      </c>
      <c r="H96" s="155">
        <v>-15262.189999999999</v>
      </c>
      <c r="I96" s="156">
        <f t="shared" si="53"/>
        <v>-93687.19</v>
      </c>
      <c r="J96" s="126">
        <v>-16805.510000000002</v>
      </c>
      <c r="K96" s="126">
        <v>-5074.4500000000007</v>
      </c>
      <c r="L96" s="126">
        <v>-7032.3499999999995</v>
      </c>
      <c r="M96" s="126">
        <v>-38124.100000000006</v>
      </c>
      <c r="N96" s="131">
        <f t="shared" si="56"/>
        <v>-67036.41</v>
      </c>
      <c r="O96" s="126">
        <v>-10728.679999999998</v>
      </c>
      <c r="P96" s="126">
        <v>-27453.829999999991</v>
      </c>
      <c r="Q96" s="126">
        <v>-34284.560000000005</v>
      </c>
      <c r="R96" s="126">
        <v>-26202.69000000001</v>
      </c>
      <c r="S96" s="131">
        <f t="shared" si="58"/>
        <v>-98669.760000000009</v>
      </c>
      <c r="U96" s="157">
        <f t="shared" si="50"/>
        <v>-259393.36000000002</v>
      </c>
      <c r="V96" s="158">
        <f t="shared" si="91"/>
        <v>2.5939336000000002</v>
      </c>
    </row>
    <row r="97" spans="2:22">
      <c r="B97" s="88" t="s">
        <v>106</v>
      </c>
      <c r="C97" s="174" t="s">
        <v>107</v>
      </c>
      <c r="D97" s="126">
        <v>-72749</v>
      </c>
      <c r="E97" s="126">
        <v>0</v>
      </c>
      <c r="F97" s="126">
        <v>0</v>
      </c>
      <c r="G97" s="126">
        <v>0</v>
      </c>
      <c r="H97" s="155">
        <v>-1106.67</v>
      </c>
      <c r="I97" s="156">
        <f t="shared" si="53"/>
        <v>-1106.67</v>
      </c>
      <c r="J97" s="126">
        <v>-51818.469999999965</v>
      </c>
      <c r="K97" s="126">
        <v>-8170</v>
      </c>
      <c r="L97" s="126">
        <v>0</v>
      </c>
      <c r="M97" s="126">
        <v>-1581.4099999999999</v>
      </c>
      <c r="N97" s="131">
        <f t="shared" si="56"/>
        <v>-61569.879999999961</v>
      </c>
      <c r="O97" s="126">
        <v>-1054.24</v>
      </c>
      <c r="P97" s="126">
        <v>-470</v>
      </c>
      <c r="Q97" s="126">
        <v>-1919.1799999999998</v>
      </c>
      <c r="R97" s="126">
        <v>0</v>
      </c>
      <c r="S97" s="131">
        <f t="shared" si="58"/>
        <v>-3443.42</v>
      </c>
      <c r="U97" s="157">
        <f t="shared" si="50"/>
        <v>-66119.969999999958</v>
      </c>
      <c r="V97" s="158">
        <f t="shared" si="91"/>
        <v>0.90887806017952077</v>
      </c>
    </row>
    <row r="98" spans="2:22">
      <c r="B98" s="88" t="s">
        <v>108</v>
      </c>
      <c r="C98" s="174" t="s">
        <v>109</v>
      </c>
      <c r="D98" s="126">
        <v>-30000</v>
      </c>
      <c r="E98" s="126">
        <v>0</v>
      </c>
      <c r="F98" s="126">
        <v>0</v>
      </c>
      <c r="G98" s="126">
        <v>0</v>
      </c>
      <c r="H98" s="155">
        <v>0</v>
      </c>
      <c r="I98" s="156">
        <f t="shared" si="53"/>
        <v>0</v>
      </c>
      <c r="J98" s="126">
        <v>0</v>
      </c>
      <c r="K98" s="126">
        <v>0</v>
      </c>
      <c r="L98" s="126">
        <v>0</v>
      </c>
      <c r="M98" s="126">
        <v>0</v>
      </c>
      <c r="N98" s="131">
        <f t="shared" si="56"/>
        <v>0</v>
      </c>
      <c r="O98" s="126">
        <v>0</v>
      </c>
      <c r="P98" s="126">
        <v>0</v>
      </c>
      <c r="Q98" s="126">
        <v>0</v>
      </c>
      <c r="R98" s="126">
        <v>0</v>
      </c>
      <c r="S98" s="131">
        <f t="shared" si="58"/>
        <v>0</v>
      </c>
      <c r="U98" s="127">
        <f t="shared" si="50"/>
        <v>0</v>
      </c>
      <c r="V98" s="85">
        <f t="shared" si="91"/>
        <v>0</v>
      </c>
    </row>
    <row r="99" spans="2:22" ht="12.75">
      <c r="B99" s="146" t="s">
        <v>110</v>
      </c>
      <c r="C99" s="159" t="s">
        <v>111</v>
      </c>
      <c r="D99" s="160">
        <f>SUM(D100:D104)</f>
        <v>-317107</v>
      </c>
      <c r="E99" s="160">
        <f t="shared" ref="E99" si="97">SUM(E100:E104)</f>
        <v>-22536.78</v>
      </c>
      <c r="F99" s="160">
        <f t="shared" ref="F99:H99" si="98">SUM(F100:F104)</f>
        <v>-21999</v>
      </c>
      <c r="G99" s="160">
        <f t="shared" si="98"/>
        <v>-23404.699999999997</v>
      </c>
      <c r="H99" s="161">
        <f t="shared" si="98"/>
        <v>-22785.160000000003</v>
      </c>
      <c r="I99" s="156">
        <f t="shared" si="53"/>
        <v>-90725.64</v>
      </c>
      <c r="J99" s="160">
        <f t="shared" ref="J99:K99" si="99">SUM(J100:J104)</f>
        <v>-32161.140000000003</v>
      </c>
      <c r="K99" s="160">
        <f t="shared" si="99"/>
        <v>-28729.370000000003</v>
      </c>
      <c r="L99" s="160">
        <f t="shared" ref="L99:P99" si="100">SUM(L100:L104)</f>
        <v>-30323.620000000003</v>
      </c>
      <c r="M99" s="160">
        <f t="shared" si="100"/>
        <v>-26880.520000000004</v>
      </c>
      <c r="N99" s="131">
        <f t="shared" si="56"/>
        <v>-118094.65000000001</v>
      </c>
      <c r="O99" s="160">
        <f t="shared" si="100"/>
        <v>-23318.14</v>
      </c>
      <c r="P99" s="160">
        <f t="shared" si="100"/>
        <v>-22236.47</v>
      </c>
      <c r="Q99" s="160">
        <f t="shared" ref="Q99:R99" si="101">SUM(Q100:Q104)</f>
        <v>-24364.47</v>
      </c>
      <c r="R99" s="160">
        <f t="shared" si="101"/>
        <v>-31048.16</v>
      </c>
      <c r="S99" s="131">
        <f t="shared" si="58"/>
        <v>-100967.24</v>
      </c>
      <c r="U99" s="131">
        <f t="shared" si="50"/>
        <v>-309787.52999999997</v>
      </c>
      <c r="V99" s="77">
        <f t="shared" si="91"/>
        <v>0.97691798036624855</v>
      </c>
    </row>
    <row r="100" spans="2:22" ht="12.75">
      <c r="B100" s="175" t="s">
        <v>112</v>
      </c>
      <c r="C100" s="89" t="s">
        <v>113</v>
      </c>
      <c r="D100" s="126">
        <v>-232200</v>
      </c>
      <c r="E100" s="126">
        <v>-18874.789999999997</v>
      </c>
      <c r="F100" s="126">
        <v>-18337.010000000002</v>
      </c>
      <c r="G100" s="126">
        <v>-19742.71</v>
      </c>
      <c r="H100" s="155">
        <v>-19123.170000000002</v>
      </c>
      <c r="I100" s="156">
        <f t="shared" si="53"/>
        <v>-76077.680000000008</v>
      </c>
      <c r="J100" s="126">
        <v>-28977.160000000003</v>
      </c>
      <c r="K100" s="126">
        <v>-24631.22</v>
      </c>
      <c r="L100" s="126">
        <v>-26225.47</v>
      </c>
      <c r="M100" s="126">
        <v>-22782.370000000003</v>
      </c>
      <c r="N100" s="131">
        <f t="shared" si="56"/>
        <v>-102616.22</v>
      </c>
      <c r="O100" s="126">
        <v>-18984.55</v>
      </c>
      <c r="P100" s="126">
        <v>-17838.77</v>
      </c>
      <c r="Q100" s="126">
        <v>-19966.77</v>
      </c>
      <c r="R100" s="126">
        <v>-26650.46</v>
      </c>
      <c r="S100" s="131">
        <f t="shared" si="58"/>
        <v>-83440.549999999988</v>
      </c>
      <c r="U100" s="127">
        <f t="shared" si="50"/>
        <v>-262134.44999999998</v>
      </c>
      <c r="V100" s="85">
        <f t="shared" si="91"/>
        <v>1.1289166666666666</v>
      </c>
    </row>
    <row r="101" spans="2:22" ht="12.75">
      <c r="B101" s="175" t="s">
        <v>114</v>
      </c>
      <c r="C101" s="89" t="s">
        <v>115</v>
      </c>
      <c r="D101" s="126">
        <v>-13503</v>
      </c>
      <c r="E101" s="126">
        <v>0</v>
      </c>
      <c r="F101" s="126">
        <v>0</v>
      </c>
      <c r="G101" s="126">
        <v>0</v>
      </c>
      <c r="H101" s="155">
        <v>0</v>
      </c>
      <c r="I101" s="156">
        <f t="shared" si="53"/>
        <v>0</v>
      </c>
      <c r="J101" s="126">
        <v>0</v>
      </c>
      <c r="K101" s="126">
        <v>0</v>
      </c>
      <c r="L101" s="126">
        <v>0</v>
      </c>
      <c r="M101" s="126">
        <v>0</v>
      </c>
      <c r="N101" s="131">
        <f t="shared" si="56"/>
        <v>0</v>
      </c>
      <c r="O101" s="126">
        <v>0</v>
      </c>
      <c r="P101" s="126">
        <v>0</v>
      </c>
      <c r="Q101" s="126">
        <v>0</v>
      </c>
      <c r="R101" s="126">
        <v>0</v>
      </c>
      <c r="S101" s="131">
        <f t="shared" si="58"/>
        <v>0</v>
      </c>
      <c r="U101" s="127">
        <f t="shared" si="50"/>
        <v>0</v>
      </c>
      <c r="V101" s="85">
        <f t="shared" si="91"/>
        <v>0</v>
      </c>
    </row>
    <row r="102" spans="2:22" ht="12.75">
      <c r="B102" s="175" t="s">
        <v>116</v>
      </c>
      <c r="C102" s="89" t="s">
        <v>117</v>
      </c>
      <c r="D102" s="126">
        <v>-14025</v>
      </c>
      <c r="E102" s="126">
        <v>0</v>
      </c>
      <c r="F102" s="126">
        <v>0</v>
      </c>
      <c r="G102" s="126">
        <v>0</v>
      </c>
      <c r="H102" s="155">
        <v>0</v>
      </c>
      <c r="I102" s="156">
        <f t="shared" si="53"/>
        <v>0</v>
      </c>
      <c r="J102" s="126">
        <v>0</v>
      </c>
      <c r="K102" s="126">
        <v>0</v>
      </c>
      <c r="L102" s="126">
        <v>0</v>
      </c>
      <c r="M102" s="126">
        <v>0</v>
      </c>
      <c r="N102" s="131">
        <f t="shared" si="56"/>
        <v>0</v>
      </c>
      <c r="O102" s="126">
        <v>0</v>
      </c>
      <c r="P102" s="126">
        <v>0</v>
      </c>
      <c r="Q102" s="126">
        <v>0</v>
      </c>
      <c r="R102" s="126">
        <v>0</v>
      </c>
      <c r="S102" s="131">
        <f t="shared" si="58"/>
        <v>0</v>
      </c>
      <c r="U102" s="127">
        <f t="shared" si="50"/>
        <v>0</v>
      </c>
      <c r="V102" s="85">
        <f t="shared" si="91"/>
        <v>0</v>
      </c>
    </row>
    <row r="103" spans="2:22" ht="12.75">
      <c r="B103" s="175" t="s">
        <v>118</v>
      </c>
      <c r="C103" s="89" t="s">
        <v>119</v>
      </c>
      <c r="D103" s="126">
        <v>-57379</v>
      </c>
      <c r="E103" s="126">
        <v>-3661.99</v>
      </c>
      <c r="F103" s="126">
        <v>-3661.99</v>
      </c>
      <c r="G103" s="126">
        <v>-3661.99</v>
      </c>
      <c r="H103" s="155">
        <v>-3661.99</v>
      </c>
      <c r="I103" s="156">
        <f t="shared" si="53"/>
        <v>-14647.96</v>
      </c>
      <c r="J103" s="126">
        <v>-3183.98</v>
      </c>
      <c r="K103" s="126">
        <v>-4098.1499999999996</v>
      </c>
      <c r="L103" s="126">
        <v>-4098.1499999999996</v>
      </c>
      <c r="M103" s="126">
        <v>-4098.1499999999996</v>
      </c>
      <c r="N103" s="131">
        <f t="shared" si="56"/>
        <v>-15478.429999999998</v>
      </c>
      <c r="O103" s="126">
        <v>-4333.59</v>
      </c>
      <c r="P103" s="126">
        <v>-4397.7</v>
      </c>
      <c r="Q103" s="126">
        <v>-4397.7</v>
      </c>
      <c r="R103" s="126">
        <v>-4397.7</v>
      </c>
      <c r="S103" s="131">
        <f t="shared" si="58"/>
        <v>-17526.690000000002</v>
      </c>
      <c r="U103" s="127">
        <f t="shared" si="50"/>
        <v>-47653.079999999987</v>
      </c>
      <c r="V103" s="85">
        <f t="shared" si="91"/>
        <v>0.83049687167779129</v>
      </c>
    </row>
    <row r="104" spans="2:22" ht="12.75">
      <c r="B104" s="175" t="s">
        <v>120</v>
      </c>
      <c r="C104" s="89" t="s">
        <v>62</v>
      </c>
      <c r="D104" s="126">
        <v>0</v>
      </c>
      <c r="E104" s="126">
        <v>0</v>
      </c>
      <c r="F104" s="126">
        <v>0</v>
      </c>
      <c r="G104" s="126">
        <v>0</v>
      </c>
      <c r="H104" s="155">
        <v>0</v>
      </c>
      <c r="I104" s="156">
        <f t="shared" si="53"/>
        <v>0</v>
      </c>
      <c r="J104" s="126">
        <v>0</v>
      </c>
      <c r="K104" s="126">
        <v>0</v>
      </c>
      <c r="L104" s="126">
        <v>0</v>
      </c>
      <c r="M104" s="126">
        <v>0</v>
      </c>
      <c r="N104" s="131">
        <f t="shared" si="56"/>
        <v>0</v>
      </c>
      <c r="O104" s="126">
        <v>0</v>
      </c>
      <c r="P104" s="126">
        <v>0</v>
      </c>
      <c r="Q104" s="126">
        <v>0</v>
      </c>
      <c r="R104" s="126">
        <v>0</v>
      </c>
      <c r="S104" s="131">
        <f t="shared" si="58"/>
        <v>0</v>
      </c>
      <c r="U104" s="127">
        <f t="shared" si="50"/>
        <v>0</v>
      </c>
      <c r="V104" s="85" t="str">
        <f t="shared" si="91"/>
        <v>%</v>
      </c>
    </row>
    <row r="105" spans="2:22" ht="12.75">
      <c r="B105" s="176" t="s">
        <v>121</v>
      </c>
      <c r="C105" s="177" t="s">
        <v>122</v>
      </c>
      <c r="D105" s="160">
        <f>SUM(D106,D109,D112,D117,D120)+D122+D124+D126+D128</f>
        <v>-2179336</v>
      </c>
      <c r="E105" s="160">
        <f>SUM(E106,E109,E112,E117,E120)+E122+E124+E126+E128</f>
        <v>-16600.96</v>
      </c>
      <c r="F105" s="160">
        <f t="shared" ref="F105:H105" si="102">SUM(F106,F109,F112,F117,F120)+F122+F124+F126+F128</f>
        <v>-56224.57</v>
      </c>
      <c r="G105" s="160">
        <f t="shared" si="102"/>
        <v>-33826.759999999995</v>
      </c>
      <c r="H105" s="161">
        <f t="shared" si="102"/>
        <v>-106660.06000000001</v>
      </c>
      <c r="I105" s="156">
        <f t="shared" si="53"/>
        <v>-213312.35</v>
      </c>
      <c r="J105" s="160">
        <f t="shared" ref="J105:K105" si="103">SUM(J106,J109,J112,J117,J120)+J122+J124+J126+J128</f>
        <v>-150333.1</v>
      </c>
      <c r="K105" s="160">
        <f t="shared" si="103"/>
        <v>-126806.76000000001</v>
      </c>
      <c r="L105" s="160">
        <f t="shared" ref="L105:P105" si="104">SUM(L106,L109,L112,L117,L120)+L122+L124+L126+L128</f>
        <v>-184749.3</v>
      </c>
      <c r="M105" s="160">
        <f t="shared" si="104"/>
        <v>-81381.400000000009</v>
      </c>
      <c r="N105" s="131">
        <f t="shared" si="56"/>
        <v>-543270.55999999994</v>
      </c>
      <c r="O105" s="160">
        <f t="shared" si="104"/>
        <v>-254424.26</v>
      </c>
      <c r="P105" s="160">
        <f t="shared" si="104"/>
        <v>-176176.24000000002</v>
      </c>
      <c r="Q105" s="160">
        <f t="shared" ref="Q105:R105" si="105">SUM(Q106,Q109,Q112,Q117,Q120)+Q122+Q124+Q126+Q128</f>
        <v>-184804.99999999997</v>
      </c>
      <c r="R105" s="160">
        <f t="shared" si="105"/>
        <v>-130969.77999999998</v>
      </c>
      <c r="S105" s="131">
        <f t="shared" si="58"/>
        <v>-746375.28</v>
      </c>
      <c r="U105" s="145">
        <f t="shared" si="50"/>
        <v>-1502958.1900000002</v>
      </c>
      <c r="V105" s="77">
        <f t="shared" si="91"/>
        <v>0.68964041799887676</v>
      </c>
    </row>
    <row r="106" spans="2:22" ht="12.75">
      <c r="B106" s="178" t="s">
        <v>123</v>
      </c>
      <c r="C106" s="179" t="s">
        <v>124</v>
      </c>
      <c r="D106" s="180">
        <f t="shared" ref="D106:E106" si="106">SUM(D107:D108)</f>
        <v>-70526</v>
      </c>
      <c r="E106" s="180">
        <f t="shared" si="106"/>
        <v>-9921.16</v>
      </c>
      <c r="F106" s="180">
        <f t="shared" ref="F106:H106" si="107">SUM(F107:F108)</f>
        <v>-667.5</v>
      </c>
      <c r="G106" s="180">
        <f t="shared" si="107"/>
        <v>-900</v>
      </c>
      <c r="H106" s="181">
        <f t="shared" si="107"/>
        <v>-1600</v>
      </c>
      <c r="I106" s="182">
        <f t="shared" si="53"/>
        <v>-13088.66</v>
      </c>
      <c r="J106" s="180">
        <f t="shared" ref="J106:K106" si="108">SUM(J107:J108)</f>
        <v>0</v>
      </c>
      <c r="K106" s="180">
        <f t="shared" si="108"/>
        <v>-2400</v>
      </c>
      <c r="L106" s="180">
        <f t="shared" ref="L106:P106" si="109">SUM(L107:L108)</f>
        <v>0</v>
      </c>
      <c r="M106" s="180">
        <f t="shared" si="109"/>
        <v>-6296</v>
      </c>
      <c r="N106" s="183">
        <f t="shared" si="56"/>
        <v>-8696</v>
      </c>
      <c r="O106" s="180">
        <f t="shared" si="109"/>
        <v>-7450.8</v>
      </c>
      <c r="P106" s="180">
        <f t="shared" si="109"/>
        <v>-2000</v>
      </c>
      <c r="Q106" s="180">
        <f t="shared" ref="Q106:R106" si="110">SUM(Q107:Q108)</f>
        <v>0</v>
      </c>
      <c r="R106" s="180">
        <f t="shared" si="110"/>
        <v>-12502.5</v>
      </c>
      <c r="S106" s="183">
        <f t="shared" si="58"/>
        <v>-21953.3</v>
      </c>
      <c r="U106" s="127">
        <f t="shared" si="50"/>
        <v>-43737.96</v>
      </c>
      <c r="V106" s="85">
        <f t="shared" si="91"/>
        <v>0.62016788134872247</v>
      </c>
    </row>
    <row r="107" spans="2:22" ht="12.75">
      <c r="B107" s="165" t="s">
        <v>27</v>
      </c>
      <c r="C107" s="184" t="s">
        <v>28</v>
      </c>
      <c r="D107" s="126">
        <v>-27454</v>
      </c>
      <c r="E107" s="126">
        <v>0</v>
      </c>
      <c r="F107" s="126">
        <v>-667.5</v>
      </c>
      <c r="G107" s="126">
        <v>0</v>
      </c>
      <c r="H107" s="155">
        <v>-1600</v>
      </c>
      <c r="I107" s="156">
        <f t="shared" si="53"/>
        <v>-2267.5</v>
      </c>
      <c r="J107" s="126">
        <v>0</v>
      </c>
      <c r="K107" s="126">
        <v>0</v>
      </c>
      <c r="L107" s="126">
        <v>0</v>
      </c>
      <c r="M107" s="126">
        <v>-4546</v>
      </c>
      <c r="N107" s="131">
        <f t="shared" si="56"/>
        <v>-4546</v>
      </c>
      <c r="O107" s="126">
        <v>-4800</v>
      </c>
      <c r="P107" s="126">
        <v>-2000</v>
      </c>
      <c r="Q107" s="126">
        <v>0</v>
      </c>
      <c r="R107" s="126">
        <v>-11400</v>
      </c>
      <c r="S107" s="131">
        <f t="shared" si="58"/>
        <v>-18200</v>
      </c>
      <c r="U107" s="127">
        <f t="shared" si="50"/>
        <v>-25013.5</v>
      </c>
      <c r="V107" s="85">
        <f t="shared" si="91"/>
        <v>0.91110584978509512</v>
      </c>
    </row>
    <row r="108" spans="2:22" ht="12.75">
      <c r="B108" s="165" t="s">
        <v>25</v>
      </c>
      <c r="C108" s="184" t="s">
        <v>26</v>
      </c>
      <c r="D108" s="126">
        <v>-43072</v>
      </c>
      <c r="E108" s="126">
        <v>-9921.16</v>
      </c>
      <c r="F108" s="126">
        <v>0</v>
      </c>
      <c r="G108" s="126">
        <v>-900</v>
      </c>
      <c r="H108" s="155">
        <v>0</v>
      </c>
      <c r="I108" s="156">
        <f t="shared" si="53"/>
        <v>-10821.16</v>
      </c>
      <c r="J108" s="126">
        <v>0</v>
      </c>
      <c r="K108" s="126">
        <v>-2400</v>
      </c>
      <c r="L108" s="126">
        <v>0</v>
      </c>
      <c r="M108" s="126">
        <v>-1750</v>
      </c>
      <c r="N108" s="131">
        <f t="shared" si="56"/>
        <v>-4150</v>
      </c>
      <c r="O108" s="126">
        <v>-2650.8</v>
      </c>
      <c r="P108" s="126">
        <v>0</v>
      </c>
      <c r="Q108" s="126">
        <v>0</v>
      </c>
      <c r="R108" s="126">
        <v>-1102.5</v>
      </c>
      <c r="S108" s="131">
        <f t="shared" si="58"/>
        <v>-3753.3</v>
      </c>
      <c r="U108" s="127">
        <f t="shared" si="50"/>
        <v>-18724.46</v>
      </c>
      <c r="V108" s="158">
        <f t="shared" si="91"/>
        <v>0.43472464710252601</v>
      </c>
    </row>
    <row r="109" spans="2:22" ht="12.75">
      <c r="B109" s="178" t="s">
        <v>125</v>
      </c>
      <c r="C109" s="179" t="s">
        <v>126</v>
      </c>
      <c r="D109" s="180">
        <f t="shared" ref="D109:E109" si="111">SUM(D110:D111)</f>
        <v>-83171</v>
      </c>
      <c r="E109" s="180">
        <f t="shared" si="111"/>
        <v>0</v>
      </c>
      <c r="F109" s="180">
        <f t="shared" ref="F109:H109" si="112">SUM(F110:F111)</f>
        <v>0</v>
      </c>
      <c r="G109" s="180">
        <f t="shared" si="112"/>
        <v>-1600</v>
      </c>
      <c r="H109" s="181">
        <f t="shared" si="112"/>
        <v>-1600</v>
      </c>
      <c r="I109" s="182">
        <f t="shared" si="53"/>
        <v>-3200</v>
      </c>
      <c r="J109" s="180">
        <f t="shared" ref="J109:K109" si="113">SUM(J110:J111)</f>
        <v>0</v>
      </c>
      <c r="K109" s="180">
        <f t="shared" si="113"/>
        <v>0</v>
      </c>
      <c r="L109" s="180">
        <f t="shared" ref="L109:P109" si="114">SUM(L110:L111)</f>
        <v>0</v>
      </c>
      <c r="M109" s="180">
        <f t="shared" si="114"/>
        <v>-800</v>
      </c>
      <c r="N109" s="183">
        <f t="shared" si="56"/>
        <v>-800</v>
      </c>
      <c r="O109" s="180">
        <f t="shared" si="114"/>
        <v>0</v>
      </c>
      <c r="P109" s="180">
        <f t="shared" si="114"/>
        <v>-3200</v>
      </c>
      <c r="Q109" s="180">
        <f t="shared" ref="Q109:R109" si="115">SUM(Q110:Q111)</f>
        <v>-2400</v>
      </c>
      <c r="R109" s="180">
        <f t="shared" si="115"/>
        <v>-4800</v>
      </c>
      <c r="S109" s="183">
        <f t="shared" si="58"/>
        <v>-10400</v>
      </c>
      <c r="U109" s="127">
        <f t="shared" si="50"/>
        <v>-14400</v>
      </c>
      <c r="V109" s="158">
        <f t="shared" si="91"/>
        <v>0.17313727140469634</v>
      </c>
    </row>
    <row r="110" spans="2:22">
      <c r="B110" s="165" t="s">
        <v>127</v>
      </c>
      <c r="C110" s="185" t="s">
        <v>128</v>
      </c>
      <c r="D110" s="126">
        <v>-83171</v>
      </c>
      <c r="E110" s="126">
        <v>0</v>
      </c>
      <c r="F110" s="126">
        <v>0</v>
      </c>
      <c r="G110" s="126">
        <v>-1600</v>
      </c>
      <c r="H110" s="155">
        <v>-1600</v>
      </c>
      <c r="I110" s="156">
        <f t="shared" si="53"/>
        <v>-3200</v>
      </c>
      <c r="J110" s="126">
        <v>0</v>
      </c>
      <c r="K110" s="126">
        <v>0</v>
      </c>
      <c r="L110" s="126">
        <v>0</v>
      </c>
      <c r="M110" s="126">
        <v>-800</v>
      </c>
      <c r="N110" s="131">
        <f t="shared" si="56"/>
        <v>-800</v>
      </c>
      <c r="O110" s="126">
        <v>0</v>
      </c>
      <c r="P110" s="126">
        <v>-3200</v>
      </c>
      <c r="Q110" s="126">
        <v>-2400</v>
      </c>
      <c r="R110" s="126">
        <v>-4800</v>
      </c>
      <c r="S110" s="131">
        <f t="shared" si="58"/>
        <v>-10400</v>
      </c>
      <c r="U110" s="127">
        <f t="shared" si="50"/>
        <v>-14400</v>
      </c>
      <c r="V110" s="158">
        <f t="shared" si="91"/>
        <v>0.17313727140469634</v>
      </c>
    </row>
    <row r="111" spans="2:22" s="192" customFormat="1" ht="12.75">
      <c r="B111" s="186" t="s">
        <v>129</v>
      </c>
      <c r="C111" s="187" t="s">
        <v>130</v>
      </c>
      <c r="D111" s="188">
        <v>0</v>
      </c>
      <c r="E111" s="188"/>
      <c r="F111" s="188"/>
      <c r="G111" s="188"/>
      <c r="H111" s="189"/>
      <c r="I111" s="190">
        <f t="shared" si="53"/>
        <v>0</v>
      </c>
      <c r="J111" s="188"/>
      <c r="K111" s="188"/>
      <c r="L111" s="188"/>
      <c r="M111" s="188"/>
      <c r="N111" s="191">
        <f t="shared" si="56"/>
        <v>0</v>
      </c>
      <c r="O111" s="188"/>
      <c r="P111" s="188"/>
      <c r="Q111" s="188"/>
      <c r="R111" s="188"/>
      <c r="S111" s="191">
        <f t="shared" si="58"/>
        <v>0</v>
      </c>
      <c r="U111" s="191">
        <f t="shared" si="50"/>
        <v>0</v>
      </c>
      <c r="V111" s="193" t="str">
        <f t="shared" si="91"/>
        <v>%</v>
      </c>
    </row>
    <row r="112" spans="2:22" ht="12.75">
      <c r="B112" s="178" t="s">
        <v>131</v>
      </c>
      <c r="C112" s="179" t="s">
        <v>132</v>
      </c>
      <c r="D112" s="180">
        <f t="shared" ref="D112:E112" si="116">SUM(D113:D116)</f>
        <v>-1038484</v>
      </c>
      <c r="E112" s="180">
        <f t="shared" si="116"/>
        <v>-6215.0599999999995</v>
      </c>
      <c r="F112" s="180">
        <f t="shared" ref="F112:H112" si="117">SUM(F113:F116)</f>
        <v>-16489</v>
      </c>
      <c r="G112" s="180">
        <f t="shared" si="117"/>
        <v>-20192.289999999994</v>
      </c>
      <c r="H112" s="181">
        <f t="shared" si="117"/>
        <v>-25296.62</v>
      </c>
      <c r="I112" s="182">
        <f t="shared" si="53"/>
        <v>-68192.969999999987</v>
      </c>
      <c r="J112" s="180">
        <f t="shared" ref="J112:K112" si="118">SUM(J113:J116)</f>
        <v>-15871.08</v>
      </c>
      <c r="K112" s="180">
        <f t="shared" si="118"/>
        <v>-51273.130000000005</v>
      </c>
      <c r="L112" s="180">
        <f t="shared" ref="L112:P112" si="119">SUM(L113:L116)</f>
        <v>-79025.299999999988</v>
      </c>
      <c r="M112" s="180">
        <f t="shared" si="119"/>
        <v>-31159.960000000003</v>
      </c>
      <c r="N112" s="183">
        <f t="shared" si="56"/>
        <v>-177329.47</v>
      </c>
      <c r="O112" s="180">
        <f t="shared" si="119"/>
        <v>-128742.09000000001</v>
      </c>
      <c r="P112" s="180">
        <f t="shared" si="119"/>
        <v>-60268.74</v>
      </c>
      <c r="Q112" s="180">
        <f t="shared" ref="Q112:R112" si="120">SUM(Q113:Q116)</f>
        <v>-30691.86</v>
      </c>
      <c r="R112" s="180">
        <f t="shared" si="120"/>
        <v>-30712.39</v>
      </c>
      <c r="S112" s="183">
        <f t="shared" si="58"/>
        <v>-250415.08000000002</v>
      </c>
      <c r="U112" s="127">
        <f t="shared" si="50"/>
        <v>-495937.51999999996</v>
      </c>
      <c r="V112" s="85">
        <f t="shared" si="91"/>
        <v>0.47755913427650304</v>
      </c>
    </row>
    <row r="113" spans="2:23" ht="12.75">
      <c r="B113" s="165" t="s">
        <v>7</v>
      </c>
      <c r="C113" s="184" t="s">
        <v>8</v>
      </c>
      <c r="D113" s="126">
        <v>-1038484</v>
      </c>
      <c r="E113" s="126">
        <v>-6215.0599999999995</v>
      </c>
      <c r="F113" s="126">
        <v>-16489</v>
      </c>
      <c r="G113" s="126">
        <v>-20192.289999999994</v>
      </c>
      <c r="H113" s="155">
        <v>-25296.62</v>
      </c>
      <c r="I113" s="156">
        <f t="shared" si="53"/>
        <v>-68192.969999999987</v>
      </c>
      <c r="J113" s="126">
        <v>-15871.08</v>
      </c>
      <c r="K113" s="126">
        <v>-51273.130000000005</v>
      </c>
      <c r="L113" s="126">
        <v>-79025.299999999988</v>
      </c>
      <c r="M113" s="126">
        <v>-31159.960000000003</v>
      </c>
      <c r="N113" s="131">
        <f t="shared" si="56"/>
        <v>-177329.47</v>
      </c>
      <c r="O113" s="126">
        <v>-128742.09000000001</v>
      </c>
      <c r="P113" s="126">
        <v>-60268.74</v>
      </c>
      <c r="Q113" s="126">
        <v>-30691.86</v>
      </c>
      <c r="R113" s="126">
        <v>-30712.39</v>
      </c>
      <c r="S113" s="131">
        <f t="shared" si="58"/>
        <v>-250415.08000000002</v>
      </c>
      <c r="U113" s="127">
        <f t="shared" si="50"/>
        <v>-495937.51999999996</v>
      </c>
      <c r="V113" s="85">
        <f t="shared" si="91"/>
        <v>0.47755913427650304</v>
      </c>
    </row>
    <row r="114" spans="2:23" s="192" customFormat="1" ht="12.75">
      <c r="B114" s="186" t="s">
        <v>133</v>
      </c>
      <c r="C114" s="187" t="s">
        <v>134</v>
      </c>
      <c r="D114" s="188">
        <v>0</v>
      </c>
      <c r="E114" s="188"/>
      <c r="F114" s="188"/>
      <c r="G114" s="188"/>
      <c r="H114" s="189"/>
      <c r="I114" s="190">
        <f t="shared" si="53"/>
        <v>0</v>
      </c>
      <c r="J114" s="188"/>
      <c r="K114" s="188"/>
      <c r="L114" s="188"/>
      <c r="M114" s="188"/>
      <c r="N114" s="191">
        <f t="shared" si="56"/>
        <v>0</v>
      </c>
      <c r="O114" s="188"/>
      <c r="P114" s="188"/>
      <c r="Q114" s="188"/>
      <c r="R114" s="188"/>
      <c r="S114" s="191">
        <f t="shared" si="58"/>
        <v>0</v>
      </c>
      <c r="U114" s="191">
        <f t="shared" si="50"/>
        <v>0</v>
      </c>
      <c r="V114" s="193" t="str">
        <f t="shared" si="91"/>
        <v>%</v>
      </c>
    </row>
    <row r="115" spans="2:23" s="192" customFormat="1" ht="12.75">
      <c r="B115" s="186" t="s">
        <v>135</v>
      </c>
      <c r="C115" s="187" t="s">
        <v>136</v>
      </c>
      <c r="D115" s="188">
        <v>0</v>
      </c>
      <c r="E115" s="188"/>
      <c r="F115" s="188"/>
      <c r="G115" s="188"/>
      <c r="H115" s="189"/>
      <c r="I115" s="190">
        <f t="shared" si="53"/>
        <v>0</v>
      </c>
      <c r="J115" s="188"/>
      <c r="K115" s="188"/>
      <c r="L115" s="188"/>
      <c r="M115" s="188"/>
      <c r="N115" s="191">
        <f t="shared" si="56"/>
        <v>0</v>
      </c>
      <c r="O115" s="188"/>
      <c r="P115" s="188"/>
      <c r="Q115" s="188"/>
      <c r="R115" s="188"/>
      <c r="S115" s="191">
        <f t="shared" si="58"/>
        <v>0</v>
      </c>
      <c r="U115" s="191">
        <f t="shared" si="50"/>
        <v>0</v>
      </c>
      <c r="V115" s="193" t="str">
        <f t="shared" si="91"/>
        <v>%</v>
      </c>
    </row>
    <row r="116" spans="2:23" s="192" customFormat="1" ht="12.75">
      <c r="B116" s="186" t="s">
        <v>137</v>
      </c>
      <c r="C116" s="187" t="s">
        <v>138</v>
      </c>
      <c r="D116" s="188">
        <v>0</v>
      </c>
      <c r="E116" s="188"/>
      <c r="F116" s="188"/>
      <c r="G116" s="188"/>
      <c r="H116" s="189"/>
      <c r="I116" s="190">
        <f t="shared" si="53"/>
        <v>0</v>
      </c>
      <c r="J116" s="188"/>
      <c r="K116" s="188"/>
      <c r="L116" s="188"/>
      <c r="M116" s="188"/>
      <c r="N116" s="191">
        <f t="shared" si="56"/>
        <v>0</v>
      </c>
      <c r="O116" s="188"/>
      <c r="P116" s="188"/>
      <c r="Q116" s="188"/>
      <c r="R116" s="188"/>
      <c r="S116" s="191">
        <f t="shared" si="58"/>
        <v>0</v>
      </c>
      <c r="U116" s="191">
        <f t="shared" si="50"/>
        <v>0</v>
      </c>
      <c r="V116" s="193" t="str">
        <f t="shared" si="91"/>
        <v>%</v>
      </c>
    </row>
    <row r="117" spans="2:23" ht="12.75">
      <c r="B117" s="178" t="s">
        <v>139</v>
      </c>
      <c r="C117" s="179" t="s">
        <v>140</v>
      </c>
      <c r="D117" s="180">
        <f t="shared" ref="D117:E117" si="121">SUM(D118:D119)</f>
        <v>-343953</v>
      </c>
      <c r="E117" s="180">
        <f t="shared" si="121"/>
        <v>0</v>
      </c>
      <c r="F117" s="180">
        <f t="shared" ref="F117:H117" si="122">SUM(F118:F119)</f>
        <v>0</v>
      </c>
      <c r="G117" s="180">
        <f t="shared" si="122"/>
        <v>0</v>
      </c>
      <c r="H117" s="181">
        <f t="shared" si="122"/>
        <v>-17702.400000000001</v>
      </c>
      <c r="I117" s="182">
        <f t="shared" si="53"/>
        <v>-17702.400000000001</v>
      </c>
      <c r="J117" s="180">
        <f t="shared" ref="J117:K117" si="123">SUM(J118:J119)</f>
        <v>-3936.2</v>
      </c>
      <c r="K117" s="180">
        <f t="shared" si="123"/>
        <v>-29925.599999999999</v>
      </c>
      <c r="L117" s="180">
        <f t="shared" ref="L117:P117" si="124">SUM(L118:L119)</f>
        <v>-19859.55</v>
      </c>
      <c r="M117" s="180">
        <f t="shared" si="124"/>
        <v>-9944</v>
      </c>
      <c r="N117" s="183">
        <f t="shared" si="56"/>
        <v>-63665.349999999991</v>
      </c>
      <c r="O117" s="180">
        <f t="shared" si="124"/>
        <v>-13861.169999999998</v>
      </c>
      <c r="P117" s="180">
        <f t="shared" si="124"/>
        <v>-53438.560000000005</v>
      </c>
      <c r="Q117" s="180">
        <f t="shared" ref="Q117:R117" si="125">SUM(Q118:Q119)</f>
        <v>-145899.93</v>
      </c>
      <c r="R117" s="180">
        <f t="shared" si="125"/>
        <v>-77190.599999999991</v>
      </c>
      <c r="S117" s="183">
        <f t="shared" si="58"/>
        <v>-290390.26</v>
      </c>
      <c r="U117" s="127">
        <f t="shared" ref="U117:U140" si="126">SUM(E117:H117,J117:M117,O117:R117)</f>
        <v>-371758.01</v>
      </c>
      <c r="V117" s="85">
        <f t="shared" ref="V117:V141" si="127">IFERROR(U117/D117,"%")</f>
        <v>1.0808395623820697</v>
      </c>
    </row>
    <row r="118" spans="2:23" ht="12.75">
      <c r="B118" s="165" t="s">
        <v>141</v>
      </c>
      <c r="C118" s="184" t="s">
        <v>142</v>
      </c>
      <c r="D118" s="126">
        <v>-228437</v>
      </c>
      <c r="E118" s="126">
        <v>0</v>
      </c>
      <c r="F118" s="126">
        <v>0</v>
      </c>
      <c r="G118" s="126">
        <v>0</v>
      </c>
      <c r="H118" s="155">
        <v>0</v>
      </c>
      <c r="I118" s="156">
        <f t="shared" ref="I118:I141" si="128">SUM(E118:H118)</f>
        <v>0</v>
      </c>
      <c r="J118" s="126">
        <v>-1586.6</v>
      </c>
      <c r="K118" s="126">
        <v>-16310.4</v>
      </c>
      <c r="L118" s="126">
        <v>-17159.55</v>
      </c>
      <c r="M118" s="126">
        <v>-5444</v>
      </c>
      <c r="N118" s="131">
        <f t="shared" ref="N118:N141" si="129">SUM(J118:M118)</f>
        <v>-40500.550000000003</v>
      </c>
      <c r="O118" s="126">
        <v>-7481.9699999999993</v>
      </c>
      <c r="P118" s="126">
        <v>-40108.160000000003</v>
      </c>
      <c r="Q118" s="126">
        <v>-119599.93000000001</v>
      </c>
      <c r="R118" s="126">
        <v>-57980.599999999991</v>
      </c>
      <c r="S118" s="131">
        <f t="shared" ref="S118:S141" si="130">SUM(O118:R118)</f>
        <v>-225170.65999999997</v>
      </c>
      <c r="U118" s="127">
        <f t="shared" si="126"/>
        <v>-265671.21000000002</v>
      </c>
      <c r="V118" s="85">
        <f t="shared" si="127"/>
        <v>1.1629955304963733</v>
      </c>
    </row>
    <row r="119" spans="2:23" ht="12.75">
      <c r="B119" s="165" t="s">
        <v>143</v>
      </c>
      <c r="C119" s="184" t="s">
        <v>144</v>
      </c>
      <c r="D119" s="126">
        <v>-115516</v>
      </c>
      <c r="E119" s="126">
        <v>0</v>
      </c>
      <c r="F119" s="126">
        <v>0</v>
      </c>
      <c r="G119" s="126">
        <v>0</v>
      </c>
      <c r="H119" s="155">
        <v>-17702.400000000001</v>
      </c>
      <c r="I119" s="156">
        <f t="shared" si="128"/>
        <v>-17702.400000000001</v>
      </c>
      <c r="J119" s="126">
        <v>-2349.6</v>
      </c>
      <c r="K119" s="126">
        <v>-13615.2</v>
      </c>
      <c r="L119" s="126">
        <v>-2700</v>
      </c>
      <c r="M119" s="126">
        <v>-4500</v>
      </c>
      <c r="N119" s="131">
        <f t="shared" si="129"/>
        <v>-23164.800000000003</v>
      </c>
      <c r="O119" s="126">
        <v>-6379.2</v>
      </c>
      <c r="P119" s="126">
        <v>-13330.4</v>
      </c>
      <c r="Q119" s="126">
        <v>-26300</v>
      </c>
      <c r="R119" s="126">
        <v>-19210</v>
      </c>
      <c r="S119" s="131">
        <f t="shared" si="130"/>
        <v>-65219.6</v>
      </c>
      <c r="U119" s="127">
        <f t="shared" si="126"/>
        <v>-106086.79999999999</v>
      </c>
      <c r="V119" s="85">
        <f t="shared" si="127"/>
        <v>0.91837321236884928</v>
      </c>
    </row>
    <row r="120" spans="2:23" ht="12.75">
      <c r="B120" s="178" t="s">
        <v>145</v>
      </c>
      <c r="C120" s="179" t="s">
        <v>146</v>
      </c>
      <c r="D120" s="180">
        <f t="shared" ref="D120:R120" si="131">SUM(D121:D121)</f>
        <v>-455743</v>
      </c>
      <c r="E120" s="180">
        <f t="shared" si="131"/>
        <v>0</v>
      </c>
      <c r="F120" s="180">
        <f t="shared" si="131"/>
        <v>-36754.400000000001</v>
      </c>
      <c r="G120" s="180">
        <f t="shared" si="131"/>
        <v>0</v>
      </c>
      <c r="H120" s="181">
        <f t="shared" si="131"/>
        <v>-54358.280000000006</v>
      </c>
      <c r="I120" s="182">
        <f t="shared" si="128"/>
        <v>-91112.680000000008</v>
      </c>
      <c r="J120" s="180">
        <f t="shared" si="131"/>
        <v>-109775.36000000002</v>
      </c>
      <c r="K120" s="180">
        <f t="shared" si="131"/>
        <v>-19211.400000000001</v>
      </c>
      <c r="L120" s="180">
        <f t="shared" si="131"/>
        <v>-80296.56</v>
      </c>
      <c r="M120" s="180">
        <f t="shared" si="131"/>
        <v>-15355.829999999998</v>
      </c>
      <c r="N120" s="183">
        <f t="shared" si="129"/>
        <v>-224639.15</v>
      </c>
      <c r="O120" s="180">
        <f t="shared" si="131"/>
        <v>-94594.21</v>
      </c>
      <c r="P120" s="180">
        <f t="shared" si="131"/>
        <v>-38944.22</v>
      </c>
      <c r="Q120" s="180">
        <f t="shared" si="131"/>
        <v>-2434.86</v>
      </c>
      <c r="R120" s="180">
        <f t="shared" si="131"/>
        <v>0</v>
      </c>
      <c r="S120" s="183">
        <f t="shared" si="130"/>
        <v>-135973.28999999998</v>
      </c>
      <c r="U120" s="127">
        <f t="shared" si="126"/>
        <v>-451725.12</v>
      </c>
      <c r="V120" s="85">
        <f t="shared" si="127"/>
        <v>0.99118389092097958</v>
      </c>
    </row>
    <row r="121" spans="2:23" ht="12.75">
      <c r="B121" s="165" t="s">
        <v>147</v>
      </c>
      <c r="C121" s="184" t="s">
        <v>148</v>
      </c>
      <c r="D121" s="126">
        <v>-455743</v>
      </c>
      <c r="E121" s="126">
        <v>0</v>
      </c>
      <c r="F121" s="126">
        <v>-36754.400000000001</v>
      </c>
      <c r="G121" s="126">
        <v>0</v>
      </c>
      <c r="H121" s="155">
        <v>-54358.280000000006</v>
      </c>
      <c r="I121" s="156">
        <f t="shared" si="128"/>
        <v>-91112.680000000008</v>
      </c>
      <c r="J121" s="126">
        <v>-109775.36000000002</v>
      </c>
      <c r="K121" s="126">
        <v>-19211.400000000001</v>
      </c>
      <c r="L121" s="126">
        <v>-80296.56</v>
      </c>
      <c r="M121" s="126">
        <v>-15355.829999999998</v>
      </c>
      <c r="N121" s="131">
        <f t="shared" si="129"/>
        <v>-224639.15</v>
      </c>
      <c r="O121" s="126">
        <v>-94594.21</v>
      </c>
      <c r="P121" s="126">
        <v>-38944.22</v>
      </c>
      <c r="Q121" s="126">
        <v>-2434.86</v>
      </c>
      <c r="R121" s="126">
        <v>0</v>
      </c>
      <c r="S121" s="131">
        <f t="shared" si="130"/>
        <v>-135973.28999999998</v>
      </c>
      <c r="U121" s="127">
        <f t="shared" si="126"/>
        <v>-451725.12</v>
      </c>
      <c r="V121" s="85">
        <f t="shared" si="127"/>
        <v>0.99118389092097958</v>
      </c>
    </row>
    <row r="122" spans="2:23" ht="12.75">
      <c r="B122" s="178" t="s">
        <v>149</v>
      </c>
      <c r="C122" s="179" t="s">
        <v>150</v>
      </c>
      <c r="D122" s="180">
        <f t="shared" ref="D122:R122" si="132">SUM(D123:D123)</f>
        <v>-88459</v>
      </c>
      <c r="E122" s="180">
        <f t="shared" si="132"/>
        <v>-464.74</v>
      </c>
      <c r="F122" s="180">
        <f t="shared" si="132"/>
        <v>-2313.6699999999996</v>
      </c>
      <c r="G122" s="180">
        <f t="shared" si="132"/>
        <v>-10634.47</v>
      </c>
      <c r="H122" s="181">
        <f t="shared" si="132"/>
        <v>-6102.7600000000011</v>
      </c>
      <c r="I122" s="182">
        <f t="shared" si="128"/>
        <v>-19515.64</v>
      </c>
      <c r="J122" s="180">
        <f t="shared" si="132"/>
        <v>-20250.460000000003</v>
      </c>
      <c r="K122" s="180">
        <f t="shared" si="132"/>
        <v>-23996.630000000008</v>
      </c>
      <c r="L122" s="180">
        <f t="shared" si="132"/>
        <v>-5567.8900000000012</v>
      </c>
      <c r="M122" s="180">
        <f t="shared" si="132"/>
        <v>-17825.609999999997</v>
      </c>
      <c r="N122" s="183">
        <f t="shared" si="129"/>
        <v>-67640.590000000011</v>
      </c>
      <c r="O122" s="180">
        <f t="shared" si="132"/>
        <v>-9775.9900000000016</v>
      </c>
      <c r="P122" s="180">
        <f t="shared" si="132"/>
        <v>-13024.719999999998</v>
      </c>
      <c r="Q122" s="180">
        <f t="shared" si="132"/>
        <v>-2878.35</v>
      </c>
      <c r="R122" s="180">
        <f t="shared" si="132"/>
        <v>-2864.2899999999995</v>
      </c>
      <c r="S122" s="183">
        <f t="shared" si="130"/>
        <v>-28543.35</v>
      </c>
      <c r="U122" s="127">
        <f t="shared" si="126"/>
        <v>-115699.58000000002</v>
      </c>
      <c r="V122" s="85">
        <f t="shared" si="127"/>
        <v>1.307945828010717</v>
      </c>
    </row>
    <row r="123" spans="2:23" s="194" customFormat="1" ht="12.75">
      <c r="B123" s="165" t="s">
        <v>151</v>
      </c>
      <c r="C123" s="184" t="s">
        <v>152</v>
      </c>
      <c r="D123" s="126">
        <v>-88459</v>
      </c>
      <c r="E123" s="126">
        <v>-464.74</v>
      </c>
      <c r="F123" s="126">
        <v>-2313.6699999999996</v>
      </c>
      <c r="G123" s="126">
        <v>-10634.47</v>
      </c>
      <c r="H123" s="155">
        <v>-6102.7600000000011</v>
      </c>
      <c r="I123" s="156">
        <f t="shared" si="128"/>
        <v>-19515.64</v>
      </c>
      <c r="J123" s="126">
        <v>-20250.460000000003</v>
      </c>
      <c r="K123" s="126">
        <v>-23996.630000000008</v>
      </c>
      <c r="L123" s="126">
        <v>-5567.8900000000012</v>
      </c>
      <c r="M123" s="126">
        <v>-17825.609999999997</v>
      </c>
      <c r="N123" s="131">
        <f t="shared" si="129"/>
        <v>-67640.590000000011</v>
      </c>
      <c r="O123" s="126">
        <v>-9775.9900000000016</v>
      </c>
      <c r="P123" s="126">
        <v>-13024.719999999998</v>
      </c>
      <c r="Q123" s="126">
        <v>-2878.35</v>
      </c>
      <c r="R123" s="126">
        <v>-2864.2899999999995</v>
      </c>
      <c r="S123" s="131">
        <f t="shared" si="130"/>
        <v>-28543.35</v>
      </c>
      <c r="T123" s="57"/>
      <c r="U123" s="127">
        <f t="shared" si="126"/>
        <v>-115699.58000000002</v>
      </c>
      <c r="V123" s="85">
        <f t="shared" si="127"/>
        <v>1.307945828010717</v>
      </c>
      <c r="W123" s="57"/>
    </row>
    <row r="124" spans="2:23" ht="12.75">
      <c r="B124" s="178" t="s">
        <v>153</v>
      </c>
      <c r="C124" s="179" t="s">
        <v>154</v>
      </c>
      <c r="D124" s="180">
        <f t="shared" ref="D124:R124" si="133">SUM(D125:D125)</f>
        <v>-70000</v>
      </c>
      <c r="E124" s="180">
        <f t="shared" si="133"/>
        <v>0</v>
      </c>
      <c r="F124" s="180">
        <f t="shared" si="133"/>
        <v>0</v>
      </c>
      <c r="G124" s="180">
        <f t="shared" si="133"/>
        <v>0</v>
      </c>
      <c r="H124" s="181">
        <f t="shared" si="133"/>
        <v>0</v>
      </c>
      <c r="I124" s="182">
        <f t="shared" si="128"/>
        <v>0</v>
      </c>
      <c r="J124" s="180">
        <f t="shared" si="133"/>
        <v>0</v>
      </c>
      <c r="K124" s="180">
        <f t="shared" si="133"/>
        <v>0</v>
      </c>
      <c r="L124" s="180">
        <f t="shared" si="133"/>
        <v>0</v>
      </c>
      <c r="M124" s="180">
        <f t="shared" si="133"/>
        <v>0</v>
      </c>
      <c r="N124" s="183">
        <f t="shared" si="129"/>
        <v>0</v>
      </c>
      <c r="O124" s="180">
        <f t="shared" si="133"/>
        <v>0</v>
      </c>
      <c r="P124" s="180">
        <f t="shared" si="133"/>
        <v>0</v>
      </c>
      <c r="Q124" s="180">
        <f t="shared" si="133"/>
        <v>0</v>
      </c>
      <c r="R124" s="180">
        <f t="shared" si="133"/>
        <v>0</v>
      </c>
      <c r="S124" s="183">
        <f t="shared" si="130"/>
        <v>0</v>
      </c>
      <c r="U124" s="127">
        <f t="shared" si="126"/>
        <v>0</v>
      </c>
      <c r="V124" s="85">
        <f t="shared" si="127"/>
        <v>0</v>
      </c>
    </row>
    <row r="125" spans="2:23" ht="12.75">
      <c r="B125" s="165" t="s">
        <v>155</v>
      </c>
      <c r="C125" s="184" t="s">
        <v>156</v>
      </c>
      <c r="D125" s="126">
        <v>-70000</v>
      </c>
      <c r="E125" s="126">
        <v>0</v>
      </c>
      <c r="F125" s="126">
        <v>0</v>
      </c>
      <c r="G125" s="126">
        <v>0</v>
      </c>
      <c r="H125" s="155">
        <v>0</v>
      </c>
      <c r="I125" s="156">
        <f t="shared" si="128"/>
        <v>0</v>
      </c>
      <c r="J125" s="126">
        <v>0</v>
      </c>
      <c r="K125" s="126">
        <v>0</v>
      </c>
      <c r="L125" s="126">
        <v>0</v>
      </c>
      <c r="M125" s="126">
        <v>0</v>
      </c>
      <c r="N125" s="131">
        <f t="shared" si="129"/>
        <v>0</v>
      </c>
      <c r="O125" s="126">
        <v>0</v>
      </c>
      <c r="P125" s="126">
        <v>0</v>
      </c>
      <c r="Q125" s="126">
        <v>0</v>
      </c>
      <c r="R125" s="126">
        <v>0</v>
      </c>
      <c r="S125" s="131">
        <f t="shared" si="130"/>
        <v>0</v>
      </c>
      <c r="U125" s="127">
        <f t="shared" si="126"/>
        <v>0</v>
      </c>
      <c r="V125" s="85">
        <f t="shared" si="127"/>
        <v>0</v>
      </c>
    </row>
    <row r="126" spans="2:23" ht="12.75">
      <c r="B126" s="178" t="s">
        <v>157</v>
      </c>
      <c r="C126" s="179" t="s">
        <v>158</v>
      </c>
      <c r="D126" s="180">
        <f t="shared" ref="D126:R126" si="134">SUM(D127:D127)</f>
        <v>-25000</v>
      </c>
      <c r="E126" s="180">
        <f t="shared" si="134"/>
        <v>0</v>
      </c>
      <c r="F126" s="180">
        <f t="shared" si="134"/>
        <v>0</v>
      </c>
      <c r="G126" s="180">
        <f t="shared" si="134"/>
        <v>-500</v>
      </c>
      <c r="H126" s="181">
        <f t="shared" si="134"/>
        <v>0</v>
      </c>
      <c r="I126" s="182">
        <f t="shared" si="128"/>
        <v>-500</v>
      </c>
      <c r="J126" s="180">
        <f t="shared" si="134"/>
        <v>-500</v>
      </c>
      <c r="K126" s="180">
        <f t="shared" si="134"/>
        <v>0</v>
      </c>
      <c r="L126" s="180">
        <f t="shared" si="134"/>
        <v>0</v>
      </c>
      <c r="M126" s="180">
        <f t="shared" si="134"/>
        <v>0</v>
      </c>
      <c r="N126" s="183">
        <f t="shared" si="129"/>
        <v>-500</v>
      </c>
      <c r="O126" s="180">
        <f t="shared" si="134"/>
        <v>0</v>
      </c>
      <c r="P126" s="180">
        <f t="shared" si="134"/>
        <v>-5300</v>
      </c>
      <c r="Q126" s="180">
        <f t="shared" si="134"/>
        <v>-500</v>
      </c>
      <c r="R126" s="180">
        <f t="shared" si="134"/>
        <v>-2900</v>
      </c>
      <c r="S126" s="183">
        <f t="shared" si="130"/>
        <v>-8700</v>
      </c>
      <c r="U126" s="127">
        <f t="shared" si="126"/>
        <v>-9700</v>
      </c>
      <c r="V126" s="85">
        <f t="shared" si="127"/>
        <v>0.38800000000000001</v>
      </c>
    </row>
    <row r="127" spans="2:23" ht="12.75">
      <c r="B127" s="165" t="s">
        <v>159</v>
      </c>
      <c r="C127" s="184" t="s">
        <v>160</v>
      </c>
      <c r="D127" s="126">
        <v>-25000</v>
      </c>
      <c r="E127" s="126">
        <v>0</v>
      </c>
      <c r="F127" s="126">
        <v>0</v>
      </c>
      <c r="G127" s="126">
        <v>-500</v>
      </c>
      <c r="H127" s="155">
        <v>0</v>
      </c>
      <c r="I127" s="156">
        <f t="shared" si="128"/>
        <v>-500</v>
      </c>
      <c r="J127" s="126">
        <v>-500</v>
      </c>
      <c r="K127" s="126">
        <v>0</v>
      </c>
      <c r="L127" s="126">
        <v>0</v>
      </c>
      <c r="M127" s="126">
        <v>0</v>
      </c>
      <c r="N127" s="131">
        <f t="shared" si="129"/>
        <v>-500</v>
      </c>
      <c r="O127" s="126">
        <v>0</v>
      </c>
      <c r="P127" s="126">
        <v>-5300</v>
      </c>
      <c r="Q127" s="126">
        <v>-500</v>
      </c>
      <c r="R127" s="126">
        <v>-2900</v>
      </c>
      <c r="S127" s="131">
        <f t="shared" si="130"/>
        <v>-8700</v>
      </c>
      <c r="U127" s="157">
        <f t="shared" si="126"/>
        <v>-9700</v>
      </c>
      <c r="V127" s="158">
        <f t="shared" si="127"/>
        <v>0.38800000000000001</v>
      </c>
    </row>
    <row r="128" spans="2:23" ht="12.75">
      <c r="B128" s="178" t="s">
        <v>161</v>
      </c>
      <c r="C128" s="179" t="s">
        <v>162</v>
      </c>
      <c r="D128" s="180">
        <f t="shared" ref="D128:R128" si="135">SUM(D129:D129)</f>
        <v>-4000</v>
      </c>
      <c r="E128" s="180">
        <f t="shared" si="135"/>
        <v>0</v>
      </c>
      <c r="F128" s="180">
        <f t="shared" si="135"/>
        <v>0</v>
      </c>
      <c r="G128" s="180">
        <f t="shared" si="135"/>
        <v>0</v>
      </c>
      <c r="H128" s="181">
        <f t="shared" si="135"/>
        <v>0</v>
      </c>
      <c r="I128" s="182">
        <f t="shared" si="128"/>
        <v>0</v>
      </c>
      <c r="J128" s="180">
        <f t="shared" si="135"/>
        <v>0</v>
      </c>
      <c r="K128" s="180">
        <f t="shared" si="135"/>
        <v>0</v>
      </c>
      <c r="L128" s="180">
        <f t="shared" si="135"/>
        <v>0</v>
      </c>
      <c r="M128" s="180">
        <f t="shared" si="135"/>
        <v>0</v>
      </c>
      <c r="N128" s="183">
        <f t="shared" si="129"/>
        <v>0</v>
      </c>
      <c r="O128" s="180">
        <f t="shared" si="135"/>
        <v>0</v>
      </c>
      <c r="P128" s="180">
        <f t="shared" si="135"/>
        <v>0</v>
      </c>
      <c r="Q128" s="180">
        <f t="shared" si="135"/>
        <v>0</v>
      </c>
      <c r="R128" s="180">
        <f t="shared" si="135"/>
        <v>0</v>
      </c>
      <c r="S128" s="183">
        <f t="shared" si="130"/>
        <v>0</v>
      </c>
      <c r="U128" s="127">
        <f t="shared" si="126"/>
        <v>0</v>
      </c>
      <c r="V128" s="85">
        <f t="shared" si="127"/>
        <v>0</v>
      </c>
    </row>
    <row r="129" spans="2:23" ht="12.75">
      <c r="B129" s="165" t="s">
        <v>163</v>
      </c>
      <c r="C129" s="184" t="s">
        <v>164</v>
      </c>
      <c r="D129" s="126">
        <v>-4000</v>
      </c>
      <c r="E129" s="126">
        <v>0</v>
      </c>
      <c r="F129" s="126">
        <v>0</v>
      </c>
      <c r="G129" s="126">
        <v>0</v>
      </c>
      <c r="H129" s="155">
        <v>0</v>
      </c>
      <c r="I129" s="156">
        <f t="shared" si="128"/>
        <v>0</v>
      </c>
      <c r="J129" s="126">
        <v>0</v>
      </c>
      <c r="K129" s="126">
        <v>0</v>
      </c>
      <c r="L129" s="126">
        <v>0</v>
      </c>
      <c r="M129" s="126">
        <v>0</v>
      </c>
      <c r="N129" s="131">
        <f t="shared" si="129"/>
        <v>0</v>
      </c>
      <c r="O129" s="126">
        <v>0</v>
      </c>
      <c r="P129" s="126">
        <v>0</v>
      </c>
      <c r="Q129" s="126">
        <v>0</v>
      </c>
      <c r="R129" s="126">
        <v>0</v>
      </c>
      <c r="S129" s="131">
        <f t="shared" si="130"/>
        <v>0</v>
      </c>
      <c r="U129" s="127">
        <f t="shared" si="126"/>
        <v>0</v>
      </c>
      <c r="V129" s="85">
        <f t="shared" si="127"/>
        <v>0</v>
      </c>
    </row>
    <row r="130" spans="2:23" ht="12.75">
      <c r="B130" s="195" t="s">
        <v>165</v>
      </c>
      <c r="C130" s="196" t="s">
        <v>166</v>
      </c>
      <c r="D130" s="160">
        <f t="shared" ref="D130:E130" si="136">SUM(D131:D135)</f>
        <v>-513512</v>
      </c>
      <c r="E130" s="160">
        <f t="shared" si="136"/>
        <v>-12238.58</v>
      </c>
      <c r="F130" s="160">
        <f t="shared" ref="F130:H130" si="137">SUM(F131:F135)</f>
        <v>-17424.669999999998</v>
      </c>
      <c r="G130" s="160">
        <f t="shared" si="137"/>
        <v>-32504.17</v>
      </c>
      <c r="H130" s="161">
        <f t="shared" si="137"/>
        <v>-13366.259999999998</v>
      </c>
      <c r="I130" s="156">
        <f t="shared" si="128"/>
        <v>-75533.679999999993</v>
      </c>
      <c r="J130" s="160">
        <f t="shared" ref="J130:K130" si="138">SUM(J131:J135)</f>
        <v>-23228.85</v>
      </c>
      <c r="K130" s="160">
        <f t="shared" si="138"/>
        <v>-21722.91</v>
      </c>
      <c r="L130" s="160">
        <f t="shared" ref="L130:P130" si="139">SUM(L131:L135)</f>
        <v>-20330.52</v>
      </c>
      <c r="M130" s="160">
        <f t="shared" si="139"/>
        <v>-93783.52</v>
      </c>
      <c r="N130" s="131">
        <f t="shared" si="129"/>
        <v>-159065.79999999999</v>
      </c>
      <c r="O130" s="160">
        <f t="shared" si="139"/>
        <v>-7561.62</v>
      </c>
      <c r="P130" s="160">
        <f t="shared" si="139"/>
        <v>-19111.150000000001</v>
      </c>
      <c r="Q130" s="160">
        <f t="shared" ref="Q130:R130" si="140">SUM(Q131:Q135)</f>
        <v>-34914.47</v>
      </c>
      <c r="R130" s="160">
        <f t="shared" si="140"/>
        <v>-56141.229999999996</v>
      </c>
      <c r="S130" s="131">
        <f t="shared" si="130"/>
        <v>-117728.47</v>
      </c>
      <c r="U130" s="131">
        <f t="shared" si="126"/>
        <v>-352327.94999999995</v>
      </c>
      <c r="V130" s="77">
        <f t="shared" si="127"/>
        <v>0.68611434591596687</v>
      </c>
    </row>
    <row r="131" spans="2:23" ht="12.75">
      <c r="B131" s="175" t="s">
        <v>167</v>
      </c>
      <c r="C131" s="89" t="s">
        <v>168</v>
      </c>
      <c r="D131" s="126">
        <v>-513512</v>
      </c>
      <c r="E131" s="126">
        <v>-12238.58</v>
      </c>
      <c r="F131" s="126">
        <v>-17424.669999999998</v>
      </c>
      <c r="G131" s="126">
        <v>-32504.17</v>
      </c>
      <c r="H131" s="155">
        <v>-13366.259999999998</v>
      </c>
      <c r="I131" s="156">
        <f t="shared" si="128"/>
        <v>-75533.679999999993</v>
      </c>
      <c r="J131" s="126">
        <v>-23228.85</v>
      </c>
      <c r="K131" s="126">
        <v>-21722.91</v>
      </c>
      <c r="L131" s="126">
        <v>-20330.52</v>
      </c>
      <c r="M131" s="126">
        <v>-93783.52</v>
      </c>
      <c r="N131" s="131">
        <f t="shared" si="129"/>
        <v>-159065.79999999999</v>
      </c>
      <c r="O131" s="126">
        <v>-7561.62</v>
      </c>
      <c r="P131" s="126">
        <v>-19111.150000000001</v>
      </c>
      <c r="Q131" s="126">
        <v>-34914.47</v>
      </c>
      <c r="R131" s="126">
        <v>-56141.229999999996</v>
      </c>
      <c r="S131" s="131">
        <f t="shared" si="130"/>
        <v>-117728.47</v>
      </c>
      <c r="U131" s="127">
        <f t="shared" si="126"/>
        <v>-352327.94999999995</v>
      </c>
      <c r="V131" s="158">
        <f t="shared" si="127"/>
        <v>0.68611434591596687</v>
      </c>
    </row>
    <row r="132" spans="2:23" ht="12.75">
      <c r="B132" s="175" t="s">
        <v>308</v>
      </c>
      <c r="C132" s="89" t="s">
        <v>309</v>
      </c>
      <c r="D132" s="126">
        <v>0</v>
      </c>
      <c r="E132" s="126">
        <v>0</v>
      </c>
      <c r="F132" s="126">
        <v>0</v>
      </c>
      <c r="G132" s="126">
        <v>0</v>
      </c>
      <c r="H132" s="155">
        <v>0</v>
      </c>
      <c r="I132" s="156">
        <f t="shared" si="128"/>
        <v>0</v>
      </c>
      <c r="J132" s="126">
        <v>0</v>
      </c>
      <c r="K132" s="126">
        <v>0</v>
      </c>
      <c r="L132" s="126">
        <v>0</v>
      </c>
      <c r="M132" s="126">
        <v>0</v>
      </c>
      <c r="N132" s="131">
        <f t="shared" si="129"/>
        <v>0</v>
      </c>
      <c r="O132" s="126">
        <v>0</v>
      </c>
      <c r="P132" s="126">
        <v>0</v>
      </c>
      <c r="Q132" s="126">
        <v>0</v>
      </c>
      <c r="R132" s="126">
        <v>0</v>
      </c>
      <c r="S132" s="131">
        <f t="shared" si="130"/>
        <v>0</v>
      </c>
      <c r="U132" s="127">
        <f t="shared" si="126"/>
        <v>0</v>
      </c>
      <c r="V132" s="85" t="str">
        <f t="shared" si="127"/>
        <v>%</v>
      </c>
    </row>
    <row r="133" spans="2:23" ht="12.75">
      <c r="B133" s="175" t="s">
        <v>310</v>
      </c>
      <c r="C133" s="89" t="s">
        <v>311</v>
      </c>
      <c r="D133" s="126">
        <v>0</v>
      </c>
      <c r="E133" s="126">
        <v>0</v>
      </c>
      <c r="F133" s="126">
        <v>0</v>
      </c>
      <c r="G133" s="126">
        <v>0</v>
      </c>
      <c r="H133" s="155">
        <v>0</v>
      </c>
      <c r="I133" s="156">
        <f t="shared" si="128"/>
        <v>0</v>
      </c>
      <c r="J133" s="126">
        <v>0</v>
      </c>
      <c r="K133" s="126">
        <v>0</v>
      </c>
      <c r="L133" s="126">
        <v>0</v>
      </c>
      <c r="M133" s="126">
        <v>0</v>
      </c>
      <c r="N133" s="131">
        <f t="shared" si="129"/>
        <v>0</v>
      </c>
      <c r="O133" s="126">
        <v>0</v>
      </c>
      <c r="P133" s="126">
        <v>0</v>
      </c>
      <c r="Q133" s="126">
        <v>0</v>
      </c>
      <c r="R133" s="126">
        <v>0</v>
      </c>
      <c r="S133" s="131">
        <f t="shared" si="130"/>
        <v>0</v>
      </c>
      <c r="U133" s="127">
        <f t="shared" si="126"/>
        <v>0</v>
      </c>
      <c r="V133" s="85" t="str">
        <f t="shared" si="127"/>
        <v>%</v>
      </c>
    </row>
    <row r="134" spans="2:23" ht="12.75">
      <c r="B134" s="175" t="s">
        <v>312</v>
      </c>
      <c r="C134" s="89" t="s">
        <v>313</v>
      </c>
      <c r="D134" s="126">
        <v>0</v>
      </c>
      <c r="E134" s="126">
        <v>0</v>
      </c>
      <c r="F134" s="126">
        <v>0</v>
      </c>
      <c r="G134" s="126">
        <v>0</v>
      </c>
      <c r="H134" s="155">
        <v>0</v>
      </c>
      <c r="I134" s="156">
        <f t="shared" si="128"/>
        <v>0</v>
      </c>
      <c r="J134" s="126">
        <v>0</v>
      </c>
      <c r="K134" s="126">
        <v>0</v>
      </c>
      <c r="L134" s="126">
        <v>0</v>
      </c>
      <c r="M134" s="126">
        <v>0</v>
      </c>
      <c r="N134" s="131">
        <f t="shared" si="129"/>
        <v>0</v>
      </c>
      <c r="O134" s="126">
        <v>0</v>
      </c>
      <c r="P134" s="126">
        <v>0</v>
      </c>
      <c r="Q134" s="126">
        <v>0</v>
      </c>
      <c r="R134" s="126">
        <v>0</v>
      </c>
      <c r="S134" s="131">
        <f t="shared" si="130"/>
        <v>0</v>
      </c>
      <c r="U134" s="127">
        <f t="shared" si="126"/>
        <v>0</v>
      </c>
      <c r="V134" s="85" t="str">
        <f t="shared" si="127"/>
        <v>%</v>
      </c>
    </row>
    <row r="135" spans="2:23" ht="12.75">
      <c r="B135" s="175" t="s">
        <v>314</v>
      </c>
      <c r="C135" s="89" t="s">
        <v>78</v>
      </c>
      <c r="D135" s="197">
        <v>0</v>
      </c>
      <c r="E135" s="197">
        <v>0</v>
      </c>
      <c r="F135" s="197">
        <v>0</v>
      </c>
      <c r="G135" s="197">
        <v>0</v>
      </c>
      <c r="H135" s="198">
        <v>0</v>
      </c>
      <c r="I135" s="199">
        <f t="shared" si="128"/>
        <v>0</v>
      </c>
      <c r="J135" s="197">
        <v>0</v>
      </c>
      <c r="K135" s="197">
        <v>0</v>
      </c>
      <c r="L135" s="197">
        <v>0</v>
      </c>
      <c r="M135" s="197">
        <v>0</v>
      </c>
      <c r="N135" s="200">
        <f t="shared" si="129"/>
        <v>0</v>
      </c>
      <c r="O135" s="197">
        <v>0</v>
      </c>
      <c r="P135" s="197">
        <v>0</v>
      </c>
      <c r="Q135" s="197">
        <v>0</v>
      </c>
      <c r="R135" s="197">
        <v>0</v>
      </c>
      <c r="S135" s="200">
        <f t="shared" si="130"/>
        <v>0</v>
      </c>
      <c r="U135" s="127">
        <f t="shared" si="126"/>
        <v>0</v>
      </c>
      <c r="V135" s="85" t="str">
        <f t="shared" si="127"/>
        <v>%</v>
      </c>
    </row>
    <row r="136" spans="2:23" ht="12.75">
      <c r="B136" s="201" t="s">
        <v>315</v>
      </c>
      <c r="C136" s="202" t="s">
        <v>316</v>
      </c>
      <c r="D136" s="160">
        <f>SUM(D137:D140)</f>
        <v>0</v>
      </c>
      <c r="E136" s="160">
        <f t="shared" ref="E136" si="141">SUM(E137:E140)</f>
        <v>-17423.54</v>
      </c>
      <c r="F136" s="160">
        <f t="shared" ref="F136:H136" si="142">SUM(F137:F140)</f>
        <v>-17418.3</v>
      </c>
      <c r="G136" s="160">
        <f t="shared" si="142"/>
        <v>-17417.91</v>
      </c>
      <c r="H136" s="161">
        <f t="shared" si="142"/>
        <v>-17365.32</v>
      </c>
      <c r="I136" s="156">
        <f t="shared" si="128"/>
        <v>-69625.070000000007</v>
      </c>
      <c r="J136" s="160">
        <f t="shared" ref="J136:K136" si="143">SUM(J137:J140)</f>
        <v>-16789.010000000002</v>
      </c>
      <c r="K136" s="160">
        <f t="shared" si="143"/>
        <v>-16609.510000000002</v>
      </c>
      <c r="L136" s="160">
        <f t="shared" ref="L136:P136" si="144">SUM(L137:L140)</f>
        <v>-13899.31</v>
      </c>
      <c r="M136" s="160">
        <f t="shared" si="144"/>
        <v>-13496.230000000001</v>
      </c>
      <c r="N136" s="131">
        <f t="shared" si="129"/>
        <v>-60794.060000000005</v>
      </c>
      <c r="O136" s="160">
        <f t="shared" si="144"/>
        <v>-13490.820000000002</v>
      </c>
      <c r="P136" s="160">
        <f t="shared" si="144"/>
        <v>-13421.03</v>
      </c>
      <c r="Q136" s="160">
        <f t="shared" ref="Q136:R136" si="145">SUM(Q137:Q140)</f>
        <v>-13398.52</v>
      </c>
      <c r="R136" s="160">
        <f t="shared" si="145"/>
        <v>-12758.52</v>
      </c>
      <c r="S136" s="131">
        <f t="shared" si="130"/>
        <v>-53068.89</v>
      </c>
      <c r="U136" s="145">
        <f t="shared" si="126"/>
        <v>-183488.02</v>
      </c>
      <c r="V136" s="77" t="str">
        <f t="shared" si="127"/>
        <v>%</v>
      </c>
    </row>
    <row r="137" spans="2:23" ht="12.75">
      <c r="B137" s="88" t="s">
        <v>317</v>
      </c>
      <c r="C137" s="89" t="s">
        <v>318</v>
      </c>
      <c r="D137" s="126"/>
      <c r="E137" s="126">
        <v>-17423.54</v>
      </c>
      <c r="F137" s="126">
        <v>-17418.3</v>
      </c>
      <c r="G137" s="126">
        <v>-17417.91</v>
      </c>
      <c r="H137" s="155">
        <v>-17365.32</v>
      </c>
      <c r="I137" s="156">
        <f t="shared" si="128"/>
        <v>-69625.070000000007</v>
      </c>
      <c r="J137" s="126">
        <v>-16789.010000000002</v>
      </c>
      <c r="K137" s="126">
        <v>-16609.510000000002</v>
      </c>
      <c r="L137" s="126">
        <v>-13899.31</v>
      </c>
      <c r="M137" s="126">
        <v>-13496.230000000001</v>
      </c>
      <c r="N137" s="131">
        <f t="shared" si="129"/>
        <v>-60794.060000000005</v>
      </c>
      <c r="O137" s="126">
        <v>-13490.820000000002</v>
      </c>
      <c r="P137" s="126">
        <v>-13421.03</v>
      </c>
      <c r="Q137" s="126">
        <v>-13398.52</v>
      </c>
      <c r="R137" s="126">
        <v>-12758.52</v>
      </c>
      <c r="S137" s="131">
        <f t="shared" si="130"/>
        <v>-53068.89</v>
      </c>
      <c r="U137" s="127">
        <f t="shared" si="126"/>
        <v>-183488.02</v>
      </c>
      <c r="V137" s="85" t="str">
        <f t="shared" si="127"/>
        <v>%</v>
      </c>
    </row>
    <row r="138" spans="2:23" ht="12.75">
      <c r="B138" s="88" t="s">
        <v>319</v>
      </c>
      <c r="C138" s="89" t="s">
        <v>320</v>
      </c>
      <c r="D138" s="126"/>
      <c r="E138" s="126">
        <v>0</v>
      </c>
      <c r="F138" s="126">
        <v>0</v>
      </c>
      <c r="G138" s="126">
        <v>0</v>
      </c>
      <c r="H138" s="155">
        <v>0</v>
      </c>
      <c r="I138" s="156">
        <f t="shared" si="128"/>
        <v>0</v>
      </c>
      <c r="J138" s="126">
        <v>0</v>
      </c>
      <c r="K138" s="126">
        <v>0</v>
      </c>
      <c r="L138" s="126">
        <v>0</v>
      </c>
      <c r="M138" s="126">
        <v>0</v>
      </c>
      <c r="N138" s="131">
        <f t="shared" si="129"/>
        <v>0</v>
      </c>
      <c r="O138" s="126">
        <v>0</v>
      </c>
      <c r="P138" s="126">
        <v>0</v>
      </c>
      <c r="Q138" s="126">
        <v>0</v>
      </c>
      <c r="R138" s="126">
        <v>0</v>
      </c>
      <c r="S138" s="131">
        <f t="shared" si="130"/>
        <v>0</v>
      </c>
      <c r="U138" s="127">
        <f t="shared" si="126"/>
        <v>0</v>
      </c>
      <c r="V138" s="85" t="str">
        <f t="shared" si="127"/>
        <v>%</v>
      </c>
    </row>
    <row r="139" spans="2:23" ht="12.75">
      <c r="B139" s="203" t="s">
        <v>321</v>
      </c>
      <c r="C139" s="129" t="s">
        <v>322</v>
      </c>
      <c r="D139" s="126"/>
      <c r="E139" s="126">
        <v>0</v>
      </c>
      <c r="F139" s="126">
        <v>0</v>
      </c>
      <c r="G139" s="126">
        <v>0</v>
      </c>
      <c r="H139" s="155">
        <v>0</v>
      </c>
      <c r="I139" s="156">
        <f t="shared" si="128"/>
        <v>0</v>
      </c>
      <c r="J139" s="126">
        <v>0</v>
      </c>
      <c r="K139" s="126">
        <v>0</v>
      </c>
      <c r="L139" s="126">
        <v>0</v>
      </c>
      <c r="M139" s="126">
        <v>0</v>
      </c>
      <c r="N139" s="131">
        <f t="shared" si="129"/>
        <v>0</v>
      </c>
      <c r="O139" s="126">
        <v>0</v>
      </c>
      <c r="P139" s="126">
        <v>0</v>
      </c>
      <c r="Q139" s="126">
        <v>0</v>
      </c>
      <c r="R139" s="126">
        <v>0</v>
      </c>
      <c r="S139" s="131">
        <f t="shared" si="130"/>
        <v>0</v>
      </c>
      <c r="U139" s="127">
        <f t="shared" si="126"/>
        <v>0</v>
      </c>
      <c r="V139" s="85" t="str">
        <f t="shared" si="127"/>
        <v>%</v>
      </c>
    </row>
    <row r="140" spans="2:23" ht="12.75">
      <c r="B140" s="203" t="s">
        <v>323</v>
      </c>
      <c r="C140" s="114" t="s">
        <v>78</v>
      </c>
      <c r="D140" s="126"/>
      <c r="E140" s="126">
        <v>0</v>
      </c>
      <c r="F140" s="126">
        <v>0</v>
      </c>
      <c r="G140" s="126">
        <v>0</v>
      </c>
      <c r="H140" s="155">
        <v>0</v>
      </c>
      <c r="I140" s="156">
        <f t="shared" si="128"/>
        <v>0</v>
      </c>
      <c r="J140" s="126">
        <v>0</v>
      </c>
      <c r="K140" s="126">
        <v>0</v>
      </c>
      <c r="L140" s="126">
        <v>0</v>
      </c>
      <c r="M140" s="126">
        <v>0</v>
      </c>
      <c r="N140" s="131">
        <f t="shared" si="129"/>
        <v>0</v>
      </c>
      <c r="O140" s="126">
        <v>0</v>
      </c>
      <c r="P140" s="126">
        <v>0</v>
      </c>
      <c r="Q140" s="126">
        <v>0</v>
      </c>
      <c r="R140" s="126">
        <v>0</v>
      </c>
      <c r="S140" s="131">
        <f t="shared" si="130"/>
        <v>0</v>
      </c>
      <c r="U140" s="127">
        <f t="shared" si="126"/>
        <v>0</v>
      </c>
      <c r="V140" s="85" t="str">
        <f t="shared" si="127"/>
        <v>%</v>
      </c>
    </row>
    <row r="141" spans="2:23">
      <c r="B141" s="67">
        <v>7</v>
      </c>
      <c r="C141" s="68" t="s">
        <v>324</v>
      </c>
      <c r="D141" s="119">
        <v>0</v>
      </c>
      <c r="E141" s="119">
        <f t="shared" ref="E141:R141" si="146">E40+E53</f>
        <v>-17423.539999999572</v>
      </c>
      <c r="F141" s="119">
        <f t="shared" si="146"/>
        <v>17423.540000000037</v>
      </c>
      <c r="G141" s="119">
        <f t="shared" si="146"/>
        <v>1964.1400000001304</v>
      </c>
      <c r="H141" s="204">
        <f t="shared" si="146"/>
        <v>0</v>
      </c>
      <c r="I141" s="205">
        <f t="shared" si="128"/>
        <v>1964.140000000596</v>
      </c>
      <c r="J141" s="119">
        <f t="shared" si="146"/>
        <v>0</v>
      </c>
      <c r="K141" s="119">
        <f t="shared" si="146"/>
        <v>0</v>
      </c>
      <c r="L141" s="119">
        <f t="shared" si="146"/>
        <v>-1964.140000000596</v>
      </c>
      <c r="M141" s="119">
        <f t="shared" si="146"/>
        <v>-4079.4399999999441</v>
      </c>
      <c r="N141" s="120">
        <f t="shared" si="129"/>
        <v>-6043.5800000005402</v>
      </c>
      <c r="O141" s="119">
        <f t="shared" si="146"/>
        <v>0</v>
      </c>
      <c r="P141" s="119">
        <f t="shared" si="146"/>
        <v>-787549.41000000061</v>
      </c>
      <c r="Q141" s="119">
        <f t="shared" si="146"/>
        <v>298696.92999999924</v>
      </c>
      <c r="R141" s="119">
        <f t="shared" si="146"/>
        <v>-608758.86999999918</v>
      </c>
      <c r="S141" s="120">
        <f t="shared" si="130"/>
        <v>-1097611.3500000006</v>
      </c>
      <c r="U141" s="145">
        <f>SUM(E141:H141,J141:M141,O141:R141)</f>
        <v>-1101690.7900000005</v>
      </c>
      <c r="V141" s="77" t="str">
        <f t="shared" si="127"/>
        <v>%</v>
      </c>
    </row>
    <row r="142" spans="2:23">
      <c r="B142" s="206">
        <v>1</v>
      </c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135"/>
      <c r="V142" s="112"/>
      <c r="W142" s="51"/>
    </row>
    <row r="143" spans="2:23">
      <c r="B143" s="260" t="s">
        <v>325</v>
      </c>
      <c r="C143" s="261"/>
      <c r="D143" s="59"/>
      <c r="E143" s="59"/>
      <c r="F143" s="59"/>
      <c r="G143" s="59"/>
      <c r="H143" s="60"/>
      <c r="I143" s="60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U143" s="113"/>
      <c r="V143" s="112"/>
    </row>
    <row r="144" spans="2:23" ht="12.75">
      <c r="B144" s="207"/>
      <c r="C144" s="208"/>
      <c r="D144" s="62" t="s">
        <v>230</v>
      </c>
      <c r="E144" s="62" t="s">
        <v>2</v>
      </c>
      <c r="F144" s="62" t="s">
        <v>3</v>
      </c>
      <c r="G144" s="63" t="s">
        <v>4</v>
      </c>
      <c r="H144" s="64" t="s">
        <v>231</v>
      </c>
      <c r="I144" s="64" t="s">
        <v>232</v>
      </c>
      <c r="J144" s="64" t="s">
        <v>233</v>
      </c>
      <c r="K144" s="64" t="s">
        <v>234</v>
      </c>
      <c r="L144" s="64" t="s">
        <v>235</v>
      </c>
      <c r="M144" s="64" t="s">
        <v>236</v>
      </c>
      <c r="N144" s="64" t="s">
        <v>237</v>
      </c>
      <c r="O144" s="64" t="s">
        <v>238</v>
      </c>
      <c r="P144" s="64" t="s">
        <v>239</v>
      </c>
      <c r="Q144" s="64" t="s">
        <v>240</v>
      </c>
      <c r="R144" s="64" t="s">
        <v>241</v>
      </c>
      <c r="S144" s="64" t="s">
        <v>242</v>
      </c>
      <c r="U144" s="65" t="s">
        <v>243</v>
      </c>
      <c r="V144" s="66" t="s">
        <v>244</v>
      </c>
    </row>
    <row r="145" spans="2:23" ht="12.75">
      <c r="B145" s="67">
        <v>8</v>
      </c>
      <c r="C145" s="209" t="s">
        <v>169</v>
      </c>
      <c r="D145" s="210">
        <f>SUM(D146:D152)</f>
        <v>-256497</v>
      </c>
      <c r="E145" s="210">
        <f>SUM(E146:E152)</f>
        <v>0</v>
      </c>
      <c r="F145" s="210">
        <f t="shared" ref="F145:H145" si="147">SUM(F146:F152)</f>
        <v>0</v>
      </c>
      <c r="G145" s="210">
        <f t="shared" si="147"/>
        <v>0</v>
      </c>
      <c r="H145" s="211">
        <f t="shared" si="147"/>
        <v>0</v>
      </c>
      <c r="I145" s="210">
        <f>SUM(E145:H145)</f>
        <v>0</v>
      </c>
      <c r="J145" s="210">
        <f t="shared" ref="J145:K145" si="148">SUM(J146:J152)</f>
        <v>0</v>
      </c>
      <c r="K145" s="210">
        <f t="shared" si="148"/>
        <v>0</v>
      </c>
      <c r="L145" s="210">
        <f t="shared" ref="L145:O145" si="149">SUM(L146:L152)</f>
        <v>0</v>
      </c>
      <c r="M145" s="210">
        <f t="shared" si="149"/>
        <v>-4079.44</v>
      </c>
      <c r="N145" s="212">
        <f>SUM(J145:M145)</f>
        <v>-4079.44</v>
      </c>
      <c r="O145" s="210">
        <f t="shared" si="149"/>
        <v>0</v>
      </c>
      <c r="P145" s="210">
        <f t="shared" ref="P145:R145" si="150">SUM(P146:P152)</f>
        <v>0</v>
      </c>
      <c r="Q145" s="210">
        <f t="shared" si="150"/>
        <v>0</v>
      </c>
      <c r="R145" s="210">
        <f t="shared" si="150"/>
        <v>0</v>
      </c>
      <c r="S145" s="213">
        <f>SUM(O145:R145)</f>
        <v>0</v>
      </c>
      <c r="T145" s="61"/>
      <c r="U145" s="213">
        <f t="shared" ref="U145:U180" si="151">SUM(E145:H145,J145:M145,O145:R145)</f>
        <v>-4079.44</v>
      </c>
      <c r="V145" s="77">
        <f t="shared" ref="V145:V180" si="152">IFERROR(U145/D145,"%")</f>
        <v>1.5904435529460383E-2</v>
      </c>
      <c r="W145" s="61"/>
    </row>
    <row r="146" spans="2:23" ht="12.75">
      <c r="B146" s="78" t="s">
        <v>170</v>
      </c>
      <c r="C146" s="214" t="s">
        <v>171</v>
      </c>
      <c r="D146" s="215">
        <v>-77974</v>
      </c>
      <c r="E146" s="215">
        <v>0</v>
      </c>
      <c r="F146" s="215">
        <v>0</v>
      </c>
      <c r="G146" s="215">
        <v>0</v>
      </c>
      <c r="H146" s="216">
        <v>0</v>
      </c>
      <c r="I146" s="217">
        <f t="shared" ref="I146:I180" si="153">SUM(E146:H146)</f>
        <v>0</v>
      </c>
      <c r="J146" s="215">
        <v>0</v>
      </c>
      <c r="K146" s="215">
        <v>0</v>
      </c>
      <c r="L146" s="215">
        <v>0</v>
      </c>
      <c r="M146" s="215">
        <v>0</v>
      </c>
      <c r="N146" s="217">
        <f t="shared" ref="N146:N180" si="154">SUM(J146:M146)</f>
        <v>0</v>
      </c>
      <c r="O146" s="215">
        <v>0</v>
      </c>
      <c r="P146" s="215">
        <v>0</v>
      </c>
      <c r="Q146" s="215">
        <v>0</v>
      </c>
      <c r="R146" s="215">
        <v>0</v>
      </c>
      <c r="S146" s="217">
        <f t="shared" ref="S146:S180" si="155">SUM(O146:R146)</f>
        <v>0</v>
      </c>
      <c r="T146" s="61"/>
      <c r="U146" s="218">
        <f t="shared" si="151"/>
        <v>0</v>
      </c>
      <c r="V146" s="87">
        <f t="shared" si="152"/>
        <v>0</v>
      </c>
      <c r="W146" s="61"/>
    </row>
    <row r="147" spans="2:23" ht="12.75">
      <c r="B147" s="78" t="s">
        <v>172</v>
      </c>
      <c r="C147" s="214" t="s">
        <v>173</v>
      </c>
      <c r="D147" s="215">
        <v>-25991</v>
      </c>
      <c r="E147" s="215">
        <v>0</v>
      </c>
      <c r="F147" s="215">
        <v>0</v>
      </c>
      <c r="G147" s="215">
        <v>0</v>
      </c>
      <c r="H147" s="216">
        <v>0</v>
      </c>
      <c r="I147" s="217">
        <f t="shared" si="153"/>
        <v>0</v>
      </c>
      <c r="J147" s="215">
        <v>0</v>
      </c>
      <c r="K147" s="215">
        <v>0</v>
      </c>
      <c r="L147" s="215">
        <v>0</v>
      </c>
      <c r="M147" s="215">
        <v>0</v>
      </c>
      <c r="N147" s="217">
        <f t="shared" si="154"/>
        <v>0</v>
      </c>
      <c r="O147" s="215">
        <v>0</v>
      </c>
      <c r="P147" s="215">
        <v>0</v>
      </c>
      <c r="Q147" s="215">
        <v>0</v>
      </c>
      <c r="R147" s="215">
        <v>0</v>
      </c>
      <c r="S147" s="217">
        <f t="shared" si="155"/>
        <v>0</v>
      </c>
      <c r="T147" s="61"/>
      <c r="U147" s="218">
        <f t="shared" si="151"/>
        <v>0</v>
      </c>
      <c r="V147" s="87">
        <f t="shared" si="152"/>
        <v>0</v>
      </c>
      <c r="W147" s="61"/>
    </row>
    <row r="148" spans="2:23" ht="12.75">
      <c r="B148" s="78" t="s">
        <v>174</v>
      </c>
      <c r="C148" s="79" t="s">
        <v>175</v>
      </c>
      <c r="D148" s="215">
        <v>-52532</v>
      </c>
      <c r="E148" s="215">
        <v>0</v>
      </c>
      <c r="F148" s="215">
        <v>0</v>
      </c>
      <c r="G148" s="215">
        <v>0</v>
      </c>
      <c r="H148" s="216">
        <v>0</v>
      </c>
      <c r="I148" s="217">
        <f t="shared" si="153"/>
        <v>0</v>
      </c>
      <c r="J148" s="215">
        <v>0</v>
      </c>
      <c r="K148" s="215">
        <v>0</v>
      </c>
      <c r="L148" s="215">
        <v>0</v>
      </c>
      <c r="M148" s="215">
        <v>-4079.44</v>
      </c>
      <c r="N148" s="217">
        <f t="shared" si="154"/>
        <v>-4079.44</v>
      </c>
      <c r="O148" s="215">
        <v>0</v>
      </c>
      <c r="P148" s="215">
        <v>0</v>
      </c>
      <c r="Q148" s="215">
        <v>0</v>
      </c>
      <c r="R148" s="215">
        <v>0</v>
      </c>
      <c r="S148" s="217">
        <f t="shared" si="155"/>
        <v>0</v>
      </c>
      <c r="T148" s="61"/>
      <c r="U148" s="218">
        <f t="shared" si="151"/>
        <v>-4079.44</v>
      </c>
      <c r="V148" s="87">
        <f t="shared" si="152"/>
        <v>7.7656285692530275E-2</v>
      </c>
      <c r="W148" s="61"/>
    </row>
    <row r="149" spans="2:23" ht="12.75">
      <c r="B149" s="78" t="s">
        <v>176</v>
      </c>
      <c r="C149" s="79" t="s">
        <v>177</v>
      </c>
      <c r="D149" s="215">
        <v>0</v>
      </c>
      <c r="E149" s="215">
        <v>0</v>
      </c>
      <c r="F149" s="215">
        <v>0</v>
      </c>
      <c r="G149" s="215">
        <v>0</v>
      </c>
      <c r="H149" s="216">
        <v>0</v>
      </c>
      <c r="I149" s="217">
        <f t="shared" si="153"/>
        <v>0</v>
      </c>
      <c r="J149" s="215">
        <v>0</v>
      </c>
      <c r="K149" s="215">
        <v>0</v>
      </c>
      <c r="L149" s="215">
        <v>0</v>
      </c>
      <c r="M149" s="215">
        <v>0</v>
      </c>
      <c r="N149" s="217">
        <f t="shared" si="154"/>
        <v>0</v>
      </c>
      <c r="O149" s="215">
        <v>0</v>
      </c>
      <c r="P149" s="215">
        <v>0</v>
      </c>
      <c r="Q149" s="215">
        <v>0</v>
      </c>
      <c r="R149" s="215">
        <v>0</v>
      </c>
      <c r="S149" s="217">
        <f t="shared" si="155"/>
        <v>0</v>
      </c>
      <c r="T149" s="61"/>
      <c r="U149" s="218">
        <f t="shared" si="151"/>
        <v>0</v>
      </c>
      <c r="V149" s="87" t="str">
        <f t="shared" si="152"/>
        <v>%</v>
      </c>
      <c r="W149" s="61"/>
    </row>
    <row r="150" spans="2:23" ht="12.75">
      <c r="B150" s="78" t="s">
        <v>178</v>
      </c>
      <c r="C150" s="79" t="s">
        <v>179</v>
      </c>
      <c r="D150" s="215">
        <v>0</v>
      </c>
      <c r="E150" s="215">
        <v>0</v>
      </c>
      <c r="F150" s="215">
        <v>0</v>
      </c>
      <c r="G150" s="215">
        <v>0</v>
      </c>
      <c r="H150" s="216">
        <v>0</v>
      </c>
      <c r="I150" s="217">
        <f t="shared" si="153"/>
        <v>0</v>
      </c>
      <c r="J150" s="215">
        <v>0</v>
      </c>
      <c r="K150" s="215">
        <v>0</v>
      </c>
      <c r="L150" s="215">
        <v>0</v>
      </c>
      <c r="M150" s="215">
        <v>0</v>
      </c>
      <c r="N150" s="217">
        <f t="shared" si="154"/>
        <v>0</v>
      </c>
      <c r="O150" s="215">
        <v>0</v>
      </c>
      <c r="P150" s="215">
        <v>0</v>
      </c>
      <c r="Q150" s="215">
        <v>0</v>
      </c>
      <c r="R150" s="215">
        <v>0</v>
      </c>
      <c r="S150" s="217">
        <f t="shared" si="155"/>
        <v>0</v>
      </c>
      <c r="T150" s="61"/>
      <c r="U150" s="218">
        <f t="shared" si="151"/>
        <v>0</v>
      </c>
      <c r="V150" s="87" t="str">
        <f t="shared" si="152"/>
        <v>%</v>
      </c>
      <c r="W150" s="61"/>
    </row>
    <row r="151" spans="2:23" ht="12.75">
      <c r="B151" s="78" t="s">
        <v>180</v>
      </c>
      <c r="C151" s="79" t="s">
        <v>181</v>
      </c>
      <c r="D151" s="215">
        <v>0</v>
      </c>
      <c r="E151" s="215">
        <v>0</v>
      </c>
      <c r="F151" s="215">
        <v>0</v>
      </c>
      <c r="G151" s="215">
        <v>0</v>
      </c>
      <c r="H151" s="216">
        <v>0</v>
      </c>
      <c r="I151" s="217">
        <f t="shared" si="153"/>
        <v>0</v>
      </c>
      <c r="J151" s="215">
        <v>0</v>
      </c>
      <c r="K151" s="215">
        <v>0</v>
      </c>
      <c r="L151" s="215">
        <v>0</v>
      </c>
      <c r="M151" s="215">
        <v>0</v>
      </c>
      <c r="N151" s="217">
        <f t="shared" si="154"/>
        <v>0</v>
      </c>
      <c r="O151" s="215">
        <v>0</v>
      </c>
      <c r="P151" s="215">
        <v>0</v>
      </c>
      <c r="Q151" s="215">
        <v>0</v>
      </c>
      <c r="R151" s="215">
        <v>0</v>
      </c>
      <c r="S151" s="217">
        <f t="shared" si="155"/>
        <v>0</v>
      </c>
      <c r="T151" s="61"/>
      <c r="U151" s="218">
        <f t="shared" si="151"/>
        <v>0</v>
      </c>
      <c r="V151" s="87" t="str">
        <f t="shared" si="152"/>
        <v>%</v>
      </c>
      <c r="W151" s="61"/>
    </row>
    <row r="152" spans="2:23" ht="12.75">
      <c r="B152" s="219" t="s">
        <v>182</v>
      </c>
      <c r="C152" s="220" t="s">
        <v>183</v>
      </c>
      <c r="D152" s="215">
        <f t="shared" ref="D152" si="156">+D153</f>
        <v>-100000</v>
      </c>
      <c r="E152" s="215">
        <v>0</v>
      </c>
      <c r="F152" s="215">
        <v>0</v>
      </c>
      <c r="G152" s="215">
        <v>0</v>
      </c>
      <c r="H152" s="216">
        <v>0</v>
      </c>
      <c r="I152" s="217">
        <f t="shared" si="153"/>
        <v>0</v>
      </c>
      <c r="J152" s="215">
        <v>0</v>
      </c>
      <c r="K152" s="215">
        <v>0</v>
      </c>
      <c r="L152" s="215">
        <v>0</v>
      </c>
      <c r="M152" s="215">
        <v>0</v>
      </c>
      <c r="N152" s="217">
        <f t="shared" si="154"/>
        <v>0</v>
      </c>
      <c r="O152" s="215">
        <v>0</v>
      </c>
      <c r="P152" s="215">
        <v>0</v>
      </c>
      <c r="Q152" s="215">
        <v>0</v>
      </c>
      <c r="R152" s="215">
        <v>0</v>
      </c>
      <c r="S152" s="217">
        <f t="shared" si="155"/>
        <v>0</v>
      </c>
      <c r="T152" s="61"/>
      <c r="U152" s="218">
        <f t="shared" si="151"/>
        <v>0</v>
      </c>
      <c r="V152" s="87">
        <f t="shared" si="152"/>
        <v>0</v>
      </c>
      <c r="W152" s="61"/>
    </row>
    <row r="153" spans="2:23" ht="12.75">
      <c r="B153" s="78" t="s">
        <v>184</v>
      </c>
      <c r="C153" s="221" t="s">
        <v>185</v>
      </c>
      <c r="D153" s="215">
        <v>-100000</v>
      </c>
      <c r="E153" s="215">
        <v>0</v>
      </c>
      <c r="F153" s="215">
        <v>0</v>
      </c>
      <c r="G153" s="215">
        <v>0</v>
      </c>
      <c r="H153" s="216">
        <v>0</v>
      </c>
      <c r="I153" s="217">
        <f t="shared" si="153"/>
        <v>0</v>
      </c>
      <c r="J153" s="215">
        <v>0</v>
      </c>
      <c r="K153" s="215">
        <v>0</v>
      </c>
      <c r="L153" s="215">
        <v>0</v>
      </c>
      <c r="M153" s="215">
        <v>0</v>
      </c>
      <c r="N153" s="217">
        <f t="shared" si="154"/>
        <v>0</v>
      </c>
      <c r="O153" s="215">
        <v>0</v>
      </c>
      <c r="P153" s="215">
        <v>0</v>
      </c>
      <c r="Q153" s="215">
        <v>0</v>
      </c>
      <c r="R153" s="215">
        <v>0</v>
      </c>
      <c r="S153" s="217">
        <f t="shared" si="155"/>
        <v>0</v>
      </c>
      <c r="T153" s="61"/>
      <c r="U153" s="218">
        <f t="shared" si="151"/>
        <v>0</v>
      </c>
      <c r="V153" s="87">
        <f t="shared" si="152"/>
        <v>0</v>
      </c>
      <c r="W153" s="61"/>
    </row>
    <row r="154" spans="2:23" ht="12.75">
      <c r="B154" s="67">
        <v>9</v>
      </c>
      <c r="C154" s="209" t="s">
        <v>186</v>
      </c>
      <c r="D154" s="210">
        <f>SUM(D155+D156+D157+D158+D159+D171+D172)</f>
        <v>-11720678</v>
      </c>
      <c r="E154" s="210">
        <f t="shared" ref="E154:R154" si="157">SUM(E155+E156+E157+E158+E159+E171+E172)</f>
        <v>-543231.14</v>
      </c>
      <c r="F154" s="210">
        <f t="shared" si="157"/>
        <v>-894879.87</v>
      </c>
      <c r="G154" s="210">
        <f t="shared" si="157"/>
        <v>-1045215.83</v>
      </c>
      <c r="H154" s="211">
        <f t="shared" si="157"/>
        <v>-1131004</v>
      </c>
      <c r="I154" s="212">
        <f t="shared" si="153"/>
        <v>-3614330.84</v>
      </c>
      <c r="J154" s="210">
        <f t="shared" si="157"/>
        <v>-1090176.04</v>
      </c>
      <c r="K154" s="210">
        <f t="shared" si="157"/>
        <v>-638765.88</v>
      </c>
      <c r="L154" s="210">
        <f t="shared" si="157"/>
        <v>-1303321.2000000002</v>
      </c>
      <c r="M154" s="210">
        <f t="shared" si="157"/>
        <v>-1880087.6699999997</v>
      </c>
      <c r="N154" s="212">
        <f t="shared" si="154"/>
        <v>-4912350.79</v>
      </c>
      <c r="O154" s="210">
        <f t="shared" si="157"/>
        <v>-172115.86</v>
      </c>
      <c r="P154" s="210">
        <f t="shared" si="157"/>
        <v>-1599039.76</v>
      </c>
      <c r="Q154" s="210">
        <f t="shared" si="157"/>
        <v>-105200.28</v>
      </c>
      <c r="R154" s="210">
        <f t="shared" si="157"/>
        <v>-708345.32000000007</v>
      </c>
      <c r="S154" s="212">
        <f t="shared" si="155"/>
        <v>-2584701.2200000002</v>
      </c>
      <c r="T154" s="61"/>
      <c r="U154" s="213">
        <f t="shared" si="151"/>
        <v>-11111382.849999998</v>
      </c>
      <c r="V154" s="77">
        <f t="shared" si="152"/>
        <v>0.94801536651719276</v>
      </c>
      <c r="W154" s="61"/>
    </row>
    <row r="155" spans="2:23">
      <c r="B155" s="78" t="s">
        <v>326</v>
      </c>
      <c r="C155" s="222" t="s">
        <v>171</v>
      </c>
      <c r="D155" s="215"/>
      <c r="E155" s="215">
        <v>0</v>
      </c>
      <c r="F155" s="215">
        <v>0</v>
      </c>
      <c r="G155" s="215">
        <v>0</v>
      </c>
      <c r="H155" s="216">
        <v>0</v>
      </c>
      <c r="I155" s="217">
        <f t="shared" si="153"/>
        <v>0</v>
      </c>
      <c r="J155" s="215">
        <v>0</v>
      </c>
      <c r="K155" s="215">
        <v>0</v>
      </c>
      <c r="L155" s="215">
        <v>0</v>
      </c>
      <c r="M155" s="215">
        <v>0</v>
      </c>
      <c r="N155" s="217">
        <f t="shared" si="154"/>
        <v>0</v>
      </c>
      <c r="O155" s="215">
        <v>0</v>
      </c>
      <c r="P155" s="215">
        <v>0</v>
      </c>
      <c r="Q155" s="215">
        <v>0</v>
      </c>
      <c r="R155" s="215">
        <v>0</v>
      </c>
      <c r="S155" s="217">
        <f t="shared" si="155"/>
        <v>0</v>
      </c>
      <c r="T155" s="61"/>
      <c r="U155" s="218">
        <f t="shared" si="151"/>
        <v>0</v>
      </c>
      <c r="V155" s="87" t="str">
        <f t="shared" si="152"/>
        <v>%</v>
      </c>
      <c r="W155" s="61"/>
    </row>
    <row r="156" spans="2:23">
      <c r="B156" s="78" t="s">
        <v>327</v>
      </c>
      <c r="C156" s="222" t="s">
        <v>173</v>
      </c>
      <c r="D156" s="215"/>
      <c r="E156" s="215">
        <v>0</v>
      </c>
      <c r="F156" s="215">
        <v>0</v>
      </c>
      <c r="G156" s="215">
        <v>0</v>
      </c>
      <c r="H156" s="216">
        <v>0</v>
      </c>
      <c r="I156" s="217">
        <f t="shared" si="153"/>
        <v>0</v>
      </c>
      <c r="J156" s="215">
        <v>0</v>
      </c>
      <c r="K156" s="215">
        <v>0</v>
      </c>
      <c r="L156" s="215">
        <v>0</v>
      </c>
      <c r="M156" s="215">
        <v>0</v>
      </c>
      <c r="N156" s="217">
        <f t="shared" si="154"/>
        <v>0</v>
      </c>
      <c r="O156" s="215">
        <v>0</v>
      </c>
      <c r="P156" s="215">
        <v>0</v>
      </c>
      <c r="Q156" s="215">
        <v>0</v>
      </c>
      <c r="R156" s="215">
        <v>0</v>
      </c>
      <c r="S156" s="217">
        <f t="shared" si="155"/>
        <v>0</v>
      </c>
      <c r="T156" s="61"/>
      <c r="U156" s="218">
        <f t="shared" si="151"/>
        <v>0</v>
      </c>
      <c r="V156" s="87" t="str">
        <f t="shared" si="152"/>
        <v>%</v>
      </c>
      <c r="W156" s="61"/>
    </row>
    <row r="157" spans="2:23">
      <c r="B157" s="78" t="s">
        <v>328</v>
      </c>
      <c r="C157" s="222" t="s">
        <v>175</v>
      </c>
      <c r="D157" s="215"/>
      <c r="E157" s="215">
        <v>0</v>
      </c>
      <c r="F157" s="215">
        <v>0</v>
      </c>
      <c r="G157" s="215">
        <v>0</v>
      </c>
      <c r="H157" s="216">
        <v>0</v>
      </c>
      <c r="I157" s="217">
        <f t="shared" si="153"/>
        <v>0</v>
      </c>
      <c r="J157" s="215">
        <v>0</v>
      </c>
      <c r="K157" s="215">
        <v>0</v>
      </c>
      <c r="L157" s="215">
        <v>0</v>
      </c>
      <c r="M157" s="215">
        <v>0</v>
      </c>
      <c r="N157" s="217">
        <f t="shared" si="154"/>
        <v>0</v>
      </c>
      <c r="O157" s="215">
        <v>0</v>
      </c>
      <c r="P157" s="215">
        <v>0</v>
      </c>
      <c r="Q157" s="215">
        <v>0</v>
      </c>
      <c r="R157" s="215">
        <v>0</v>
      </c>
      <c r="S157" s="217">
        <f t="shared" si="155"/>
        <v>0</v>
      </c>
      <c r="T157" s="61"/>
      <c r="U157" s="218">
        <f t="shared" si="151"/>
        <v>0</v>
      </c>
      <c r="V157" s="87" t="str">
        <f t="shared" si="152"/>
        <v>%</v>
      </c>
      <c r="W157" s="61"/>
    </row>
    <row r="158" spans="2:23">
      <c r="B158" s="78" t="s">
        <v>329</v>
      </c>
      <c r="C158" s="222" t="s">
        <v>177</v>
      </c>
      <c r="D158" s="215"/>
      <c r="E158" s="215">
        <v>0</v>
      </c>
      <c r="F158" s="215">
        <v>0</v>
      </c>
      <c r="G158" s="215">
        <v>0</v>
      </c>
      <c r="H158" s="216">
        <v>0</v>
      </c>
      <c r="I158" s="217">
        <f t="shared" si="153"/>
        <v>0</v>
      </c>
      <c r="J158" s="215">
        <v>0</v>
      </c>
      <c r="K158" s="215">
        <v>0</v>
      </c>
      <c r="L158" s="215">
        <v>0</v>
      </c>
      <c r="M158" s="215">
        <v>0</v>
      </c>
      <c r="N158" s="217">
        <f t="shared" si="154"/>
        <v>0</v>
      </c>
      <c r="O158" s="215">
        <v>0</v>
      </c>
      <c r="P158" s="215">
        <v>0</v>
      </c>
      <c r="Q158" s="215">
        <v>0</v>
      </c>
      <c r="R158" s="215">
        <v>0</v>
      </c>
      <c r="S158" s="217">
        <f t="shared" si="155"/>
        <v>0</v>
      </c>
      <c r="T158" s="61"/>
      <c r="U158" s="218">
        <f t="shared" si="151"/>
        <v>0</v>
      </c>
      <c r="V158" s="87" t="str">
        <f t="shared" si="152"/>
        <v>%</v>
      </c>
      <c r="W158" s="61"/>
    </row>
    <row r="159" spans="2:23">
      <c r="B159" s="219" t="s">
        <v>187</v>
      </c>
      <c r="C159" s="223" t="s">
        <v>179</v>
      </c>
      <c r="D159" s="218">
        <f t="shared" ref="D159:H159" si="158">SUM(D160:D170)</f>
        <v>-11720678</v>
      </c>
      <c r="E159" s="215">
        <f t="shared" si="158"/>
        <v>-543231.14</v>
      </c>
      <c r="F159" s="215">
        <f t="shared" si="158"/>
        <v>-894879.87</v>
      </c>
      <c r="G159" s="215">
        <f t="shared" si="158"/>
        <v>-1045215.83</v>
      </c>
      <c r="H159" s="216">
        <f t="shared" si="158"/>
        <v>-1131004</v>
      </c>
      <c r="I159" s="217">
        <f t="shared" si="153"/>
        <v>-3614330.84</v>
      </c>
      <c r="J159" s="215">
        <f t="shared" ref="J159:K159" si="159">SUM(J160:J170)</f>
        <v>-1090176.04</v>
      </c>
      <c r="K159" s="215">
        <f t="shared" si="159"/>
        <v>-638765.88</v>
      </c>
      <c r="L159" s="215">
        <f t="shared" ref="L159:P159" si="160">SUM(L160:L170)</f>
        <v>-1303321.2000000002</v>
      </c>
      <c r="M159" s="215">
        <f t="shared" si="160"/>
        <v>-1880087.6699999997</v>
      </c>
      <c r="N159" s="217">
        <f t="shared" si="154"/>
        <v>-4912350.79</v>
      </c>
      <c r="O159" s="215">
        <f t="shared" si="160"/>
        <v>-172115.86</v>
      </c>
      <c r="P159" s="215">
        <f t="shared" si="160"/>
        <v>-1599039.76</v>
      </c>
      <c r="Q159" s="215">
        <f t="shared" ref="Q159:R159" si="161">SUM(Q160:Q170)</f>
        <v>-105200.28</v>
      </c>
      <c r="R159" s="215">
        <f t="shared" si="161"/>
        <v>-708345.32000000007</v>
      </c>
      <c r="S159" s="217">
        <f t="shared" si="155"/>
        <v>-2584701.2200000002</v>
      </c>
      <c r="T159" s="61"/>
      <c r="U159" s="218">
        <f t="shared" si="151"/>
        <v>-11111382.849999998</v>
      </c>
      <c r="V159" s="87">
        <f t="shared" si="152"/>
        <v>0.94801536651719276</v>
      </c>
      <c r="W159" s="61"/>
    </row>
    <row r="160" spans="2:23">
      <c r="B160" s="88" t="s">
        <v>189</v>
      </c>
      <c r="C160" s="224" t="s">
        <v>190</v>
      </c>
      <c r="D160" s="215">
        <v>-1078237</v>
      </c>
      <c r="E160" s="215">
        <v>0</v>
      </c>
      <c r="F160" s="215">
        <v>-173</v>
      </c>
      <c r="G160" s="215">
        <v>0</v>
      </c>
      <c r="H160" s="216">
        <v>-41.11</v>
      </c>
      <c r="I160" s="217">
        <f t="shared" si="153"/>
        <v>-214.11</v>
      </c>
      <c r="J160" s="215">
        <v>0</v>
      </c>
      <c r="K160" s="215">
        <v>0</v>
      </c>
      <c r="L160" s="215">
        <v>-722.4</v>
      </c>
      <c r="M160" s="215">
        <v>-1029034.72</v>
      </c>
      <c r="N160" s="217">
        <f t="shared" si="154"/>
        <v>-1029757.12</v>
      </c>
      <c r="O160" s="215">
        <v>0</v>
      </c>
      <c r="P160" s="215">
        <v>0</v>
      </c>
      <c r="Q160" s="215">
        <v>-105</v>
      </c>
      <c r="R160" s="215">
        <v>0</v>
      </c>
      <c r="S160" s="217">
        <f t="shared" si="155"/>
        <v>-105</v>
      </c>
      <c r="T160" s="61"/>
      <c r="U160" s="218">
        <f t="shared" si="151"/>
        <v>-1030076.23</v>
      </c>
      <c r="V160" s="85">
        <f t="shared" si="152"/>
        <v>0.95533378097765143</v>
      </c>
      <c r="W160" s="61"/>
    </row>
    <row r="161" spans="2:23">
      <c r="B161" s="78" t="s">
        <v>191</v>
      </c>
      <c r="C161" s="222" t="s">
        <v>192</v>
      </c>
      <c r="D161" s="215">
        <v>-651000</v>
      </c>
      <c r="E161" s="215">
        <v>-6958.01</v>
      </c>
      <c r="F161" s="215">
        <v>-27738.18</v>
      </c>
      <c r="G161" s="215">
        <v>-8669.9699999999993</v>
      </c>
      <c r="H161" s="216">
        <v>-5177.17</v>
      </c>
      <c r="I161" s="217">
        <f t="shared" si="153"/>
        <v>-48543.33</v>
      </c>
      <c r="J161" s="215">
        <v>-15703.92</v>
      </c>
      <c r="K161" s="215">
        <v>-9336.81</v>
      </c>
      <c r="L161" s="215">
        <v>-8867.7199999999993</v>
      </c>
      <c r="M161" s="215">
        <v>-8735.49</v>
      </c>
      <c r="N161" s="217">
        <f t="shared" si="154"/>
        <v>-42643.939999999995</v>
      </c>
      <c r="O161" s="215">
        <v>-29248.41</v>
      </c>
      <c r="P161" s="215">
        <v>-283863.13</v>
      </c>
      <c r="Q161" s="215">
        <v>-26670.799999999999</v>
      </c>
      <c r="R161" s="215">
        <v>-167178.06</v>
      </c>
      <c r="S161" s="217">
        <f t="shared" si="155"/>
        <v>-506960.39999999997</v>
      </c>
      <c r="T161" s="61"/>
      <c r="U161" s="218">
        <f t="shared" si="151"/>
        <v>-598147.66999999993</v>
      </c>
      <c r="V161" s="87">
        <f t="shared" si="152"/>
        <v>0.91881362519201215</v>
      </c>
      <c r="W161" s="61"/>
    </row>
    <row r="162" spans="2:23">
      <c r="B162" s="78" t="s">
        <v>193</v>
      </c>
      <c r="C162" s="222" t="s">
        <v>194</v>
      </c>
      <c r="D162" s="215">
        <v>-519438</v>
      </c>
      <c r="E162" s="215">
        <v>0</v>
      </c>
      <c r="F162" s="215">
        <v>0</v>
      </c>
      <c r="G162" s="215">
        <v>0</v>
      </c>
      <c r="H162" s="216">
        <v>0</v>
      </c>
      <c r="I162" s="217">
        <f t="shared" si="153"/>
        <v>0</v>
      </c>
      <c r="J162" s="215">
        <v>0</v>
      </c>
      <c r="K162" s="215">
        <v>0</v>
      </c>
      <c r="L162" s="215">
        <v>0</v>
      </c>
      <c r="M162" s="215">
        <v>0</v>
      </c>
      <c r="N162" s="217">
        <f t="shared" si="154"/>
        <v>0</v>
      </c>
      <c r="O162" s="215">
        <v>0</v>
      </c>
      <c r="P162" s="215">
        <v>0</v>
      </c>
      <c r="Q162" s="215">
        <v>-30000</v>
      </c>
      <c r="R162" s="215">
        <v>0</v>
      </c>
      <c r="S162" s="217">
        <f t="shared" si="155"/>
        <v>-30000</v>
      </c>
      <c r="T162" s="61"/>
      <c r="U162" s="225">
        <f t="shared" si="151"/>
        <v>-30000</v>
      </c>
      <c r="V162" s="226">
        <f t="shared" si="152"/>
        <v>5.7754727224423319E-2</v>
      </c>
      <c r="W162" s="61"/>
    </row>
    <row r="163" spans="2:23">
      <c r="B163" s="88" t="s">
        <v>195</v>
      </c>
      <c r="C163" s="224" t="s">
        <v>196</v>
      </c>
      <c r="D163" s="215">
        <v>-4721627</v>
      </c>
      <c r="E163" s="215">
        <v>-391970.91000000003</v>
      </c>
      <c r="F163" s="215">
        <v>-828741.69</v>
      </c>
      <c r="G163" s="215">
        <v>-985397.65</v>
      </c>
      <c r="H163" s="216">
        <v>-1087558.72</v>
      </c>
      <c r="I163" s="217">
        <f t="shared" si="153"/>
        <v>-3293668.9699999997</v>
      </c>
      <c r="J163" s="215">
        <v>-872774.28</v>
      </c>
      <c r="K163" s="215">
        <v>-563736.87</v>
      </c>
      <c r="L163" s="215">
        <v>-1238277.8500000001</v>
      </c>
      <c r="M163" s="215">
        <v>-7438.15</v>
      </c>
      <c r="N163" s="217">
        <f t="shared" si="154"/>
        <v>-2682227.15</v>
      </c>
      <c r="O163" s="215">
        <v>0</v>
      </c>
      <c r="P163" s="215">
        <v>-10075.130000000001</v>
      </c>
      <c r="Q163" s="215">
        <v>0</v>
      </c>
      <c r="R163" s="215">
        <v>0</v>
      </c>
      <c r="S163" s="217">
        <f t="shared" si="155"/>
        <v>-10075.130000000001</v>
      </c>
      <c r="T163" s="61"/>
      <c r="U163" s="225">
        <f t="shared" si="151"/>
        <v>-5985971.2500000009</v>
      </c>
      <c r="V163" s="158">
        <f t="shared" si="152"/>
        <v>1.2677772407689132</v>
      </c>
      <c r="W163" s="61"/>
    </row>
    <row r="164" spans="2:23">
      <c r="B164" s="78" t="s">
        <v>197</v>
      </c>
      <c r="C164" s="222" t="s">
        <v>198</v>
      </c>
      <c r="D164" s="215">
        <v>-657633</v>
      </c>
      <c r="E164" s="215">
        <v>0</v>
      </c>
      <c r="F164" s="215">
        <v>0</v>
      </c>
      <c r="G164" s="215">
        <v>0</v>
      </c>
      <c r="H164" s="216">
        <v>0</v>
      </c>
      <c r="I164" s="217">
        <f t="shared" si="153"/>
        <v>0</v>
      </c>
      <c r="J164" s="215">
        <v>-68273.16</v>
      </c>
      <c r="K164" s="215">
        <v>0</v>
      </c>
      <c r="L164" s="215">
        <v>0</v>
      </c>
      <c r="M164" s="215">
        <v>-40696.400000000001</v>
      </c>
      <c r="N164" s="217">
        <f t="shared" si="154"/>
        <v>-108969.56</v>
      </c>
      <c r="O164" s="215">
        <v>-79326.45</v>
      </c>
      <c r="P164" s="215">
        <v>-468409.97000000003</v>
      </c>
      <c r="Q164" s="215">
        <v>-15322.3</v>
      </c>
      <c r="R164" s="215">
        <v>-172991.34</v>
      </c>
      <c r="S164" s="217">
        <f t="shared" si="155"/>
        <v>-736050.06</v>
      </c>
      <c r="T164" s="61"/>
      <c r="U164" s="225">
        <f t="shared" si="151"/>
        <v>-845019.62</v>
      </c>
      <c r="V164" s="158">
        <f t="shared" si="152"/>
        <v>1.2849410233367242</v>
      </c>
      <c r="W164" s="61"/>
    </row>
    <row r="165" spans="2:23">
      <c r="B165" s="78" t="s">
        <v>199</v>
      </c>
      <c r="C165" s="222" t="s">
        <v>200</v>
      </c>
      <c r="D165" s="215">
        <v>-1350816</v>
      </c>
      <c r="E165" s="215">
        <v>-47342.679999999993</v>
      </c>
      <c r="F165" s="215">
        <v>0</v>
      </c>
      <c r="G165" s="215">
        <v>0</v>
      </c>
      <c r="H165" s="216">
        <v>0</v>
      </c>
      <c r="I165" s="217">
        <f t="shared" si="153"/>
        <v>-47342.679999999993</v>
      </c>
      <c r="J165" s="215">
        <v>-56725.460000000006</v>
      </c>
      <c r="K165" s="215">
        <v>-27115.200000000001</v>
      </c>
      <c r="L165" s="215">
        <v>-14113.03</v>
      </c>
      <c r="M165" s="215">
        <v>-59756.9</v>
      </c>
      <c r="N165" s="217">
        <f t="shared" si="154"/>
        <v>-157710.59</v>
      </c>
      <c r="O165" s="215">
        <v>-18750</v>
      </c>
      <c r="P165" s="215">
        <v>-702068.21</v>
      </c>
      <c r="Q165" s="215">
        <v>0</v>
      </c>
      <c r="R165" s="215">
        <v>-320857.12</v>
      </c>
      <c r="S165" s="217">
        <f t="shared" si="155"/>
        <v>-1041675.33</v>
      </c>
      <c r="T165" s="61"/>
      <c r="U165" s="225">
        <f t="shared" si="151"/>
        <v>-1246728.6000000001</v>
      </c>
      <c r="V165" s="226">
        <f t="shared" si="152"/>
        <v>0.92294479781110095</v>
      </c>
      <c r="W165" s="61"/>
    </row>
    <row r="166" spans="2:23">
      <c r="B166" s="78" t="s">
        <v>201</v>
      </c>
      <c r="C166" s="222" t="s">
        <v>202</v>
      </c>
      <c r="D166" s="215">
        <v>-1160845</v>
      </c>
      <c r="E166" s="215">
        <v>-58732.54</v>
      </c>
      <c r="F166" s="215">
        <v>0</v>
      </c>
      <c r="G166" s="215">
        <v>-12921.21</v>
      </c>
      <c r="H166" s="216">
        <v>0</v>
      </c>
      <c r="I166" s="217">
        <f t="shared" si="153"/>
        <v>-71653.75</v>
      </c>
      <c r="J166" s="215">
        <v>-38472.22</v>
      </c>
      <c r="K166" s="215">
        <v>0</v>
      </c>
      <c r="L166" s="215">
        <v>0</v>
      </c>
      <c r="M166" s="215">
        <v>-693085.80999999994</v>
      </c>
      <c r="N166" s="217">
        <f t="shared" si="154"/>
        <v>-731558.02999999991</v>
      </c>
      <c r="O166" s="215">
        <v>-6564</v>
      </c>
      <c r="P166" s="215">
        <v>-7891.92</v>
      </c>
      <c r="Q166" s="215">
        <v>0</v>
      </c>
      <c r="R166" s="215">
        <v>-47318.8</v>
      </c>
      <c r="S166" s="217">
        <f t="shared" si="155"/>
        <v>-61774.720000000001</v>
      </c>
      <c r="T166" s="61"/>
      <c r="U166" s="225">
        <f t="shared" si="151"/>
        <v>-864986.5</v>
      </c>
      <c r="V166" s="226">
        <f t="shared" si="152"/>
        <v>0.74513522477161032</v>
      </c>
      <c r="W166" s="61"/>
    </row>
    <row r="167" spans="2:23">
      <c r="B167" s="78" t="s">
        <v>203</v>
      </c>
      <c r="C167" s="222" t="s">
        <v>204</v>
      </c>
      <c r="D167" s="215">
        <v>-152587</v>
      </c>
      <c r="E167" s="215">
        <v>0</v>
      </c>
      <c r="F167" s="215">
        <v>0</v>
      </c>
      <c r="G167" s="215">
        <v>0</v>
      </c>
      <c r="H167" s="216">
        <v>0</v>
      </c>
      <c r="I167" s="217">
        <f t="shared" si="153"/>
        <v>0</v>
      </c>
      <c r="J167" s="215">
        <v>0</v>
      </c>
      <c r="K167" s="215">
        <v>0</v>
      </c>
      <c r="L167" s="215">
        <v>0</v>
      </c>
      <c r="M167" s="215">
        <v>0</v>
      </c>
      <c r="N167" s="217">
        <f t="shared" si="154"/>
        <v>0</v>
      </c>
      <c r="O167" s="215">
        <v>0</v>
      </c>
      <c r="P167" s="215">
        <v>-86947.799999999988</v>
      </c>
      <c r="Q167" s="215">
        <v>0</v>
      </c>
      <c r="R167" s="215">
        <v>0</v>
      </c>
      <c r="S167" s="217">
        <f t="shared" si="155"/>
        <v>-86947.799999999988</v>
      </c>
      <c r="T167" s="61"/>
      <c r="U167" s="225">
        <f t="shared" si="151"/>
        <v>-86947.799999999988</v>
      </c>
      <c r="V167" s="226">
        <f t="shared" si="152"/>
        <v>0.56982442803122146</v>
      </c>
      <c r="W167" s="61"/>
    </row>
    <row r="168" spans="2:23">
      <c r="B168" s="78" t="s">
        <v>205</v>
      </c>
      <c r="C168" s="222" t="s">
        <v>206</v>
      </c>
      <c r="D168" s="215">
        <v>-23125</v>
      </c>
      <c r="E168" s="215">
        <v>0</v>
      </c>
      <c r="F168" s="215">
        <v>0</v>
      </c>
      <c r="G168" s="215">
        <v>0</v>
      </c>
      <c r="H168" s="216">
        <v>0</v>
      </c>
      <c r="I168" s="217">
        <f t="shared" si="153"/>
        <v>0</v>
      </c>
      <c r="J168" s="215">
        <v>0</v>
      </c>
      <c r="K168" s="215">
        <v>-350</v>
      </c>
      <c r="L168" s="215">
        <v>0</v>
      </c>
      <c r="M168" s="215">
        <v>0</v>
      </c>
      <c r="N168" s="217">
        <f t="shared" si="154"/>
        <v>-350</v>
      </c>
      <c r="O168" s="215">
        <v>0</v>
      </c>
      <c r="P168" s="215">
        <v>0</v>
      </c>
      <c r="Q168" s="215">
        <v>0</v>
      </c>
      <c r="R168" s="215">
        <v>0</v>
      </c>
      <c r="S168" s="217">
        <f t="shared" si="155"/>
        <v>0</v>
      </c>
      <c r="T168" s="61"/>
      <c r="U168" s="225">
        <f t="shared" si="151"/>
        <v>-350</v>
      </c>
      <c r="V168" s="226">
        <f t="shared" si="152"/>
        <v>1.5135135135135135E-2</v>
      </c>
      <c r="W168" s="61"/>
    </row>
    <row r="169" spans="2:23">
      <c r="B169" s="78" t="s">
        <v>207</v>
      </c>
      <c r="C169" s="222" t="s">
        <v>208</v>
      </c>
      <c r="D169" s="215">
        <v>-454000</v>
      </c>
      <c r="E169" s="215">
        <v>-38227</v>
      </c>
      <c r="F169" s="215">
        <v>-38227</v>
      </c>
      <c r="G169" s="215">
        <v>-38227</v>
      </c>
      <c r="H169" s="216">
        <v>-38227</v>
      </c>
      <c r="I169" s="217">
        <f t="shared" si="153"/>
        <v>-152908</v>
      </c>
      <c r="J169" s="215">
        <v>-38227</v>
      </c>
      <c r="K169" s="215">
        <v>-38227</v>
      </c>
      <c r="L169" s="215">
        <v>-41340.199999999997</v>
      </c>
      <c r="M169" s="215">
        <v>-41340.199999999997</v>
      </c>
      <c r="N169" s="217">
        <f t="shared" si="154"/>
        <v>-159134.39999999999</v>
      </c>
      <c r="O169" s="215">
        <v>-38227</v>
      </c>
      <c r="P169" s="215">
        <v>-39783.599999999999</v>
      </c>
      <c r="Q169" s="215">
        <v>-33102.18</v>
      </c>
      <c r="R169" s="215">
        <v>0</v>
      </c>
      <c r="S169" s="217">
        <f t="shared" si="155"/>
        <v>-111112.78</v>
      </c>
      <c r="T169" s="61"/>
      <c r="U169" s="225">
        <f t="shared" si="151"/>
        <v>-423155.18</v>
      </c>
      <c r="V169" s="226">
        <f t="shared" si="152"/>
        <v>0.93205986784140971</v>
      </c>
      <c r="W169" s="61"/>
    </row>
    <row r="170" spans="2:23">
      <c r="B170" s="78" t="s">
        <v>209</v>
      </c>
      <c r="C170" s="222" t="s">
        <v>210</v>
      </c>
      <c r="D170" s="215">
        <v>-951370</v>
      </c>
      <c r="E170" s="215">
        <v>0</v>
      </c>
      <c r="F170" s="215">
        <v>0</v>
      </c>
      <c r="G170" s="215">
        <v>0</v>
      </c>
      <c r="H170" s="216">
        <v>0</v>
      </c>
      <c r="I170" s="217">
        <f t="shared" si="153"/>
        <v>0</v>
      </c>
      <c r="J170" s="215">
        <v>0</v>
      </c>
      <c r="K170" s="215">
        <v>0</v>
      </c>
      <c r="L170" s="215">
        <v>0</v>
      </c>
      <c r="M170" s="215">
        <v>0</v>
      </c>
      <c r="N170" s="217">
        <f t="shared" si="154"/>
        <v>0</v>
      </c>
      <c r="O170" s="215">
        <v>0</v>
      </c>
      <c r="P170" s="215">
        <v>0</v>
      </c>
      <c r="Q170" s="215">
        <v>0</v>
      </c>
      <c r="R170" s="215">
        <v>0</v>
      </c>
      <c r="S170" s="217">
        <f t="shared" si="155"/>
        <v>0</v>
      </c>
      <c r="T170" s="61"/>
      <c r="U170" s="225">
        <f t="shared" si="151"/>
        <v>0</v>
      </c>
      <c r="V170" s="226">
        <f t="shared" si="152"/>
        <v>0</v>
      </c>
      <c r="W170" s="61"/>
    </row>
    <row r="171" spans="2:23">
      <c r="B171" s="78" t="s">
        <v>211</v>
      </c>
      <c r="C171" s="222" t="s">
        <v>181</v>
      </c>
      <c r="D171" s="215"/>
      <c r="E171" s="215">
        <v>0</v>
      </c>
      <c r="F171" s="215">
        <v>0</v>
      </c>
      <c r="G171" s="215">
        <v>0</v>
      </c>
      <c r="H171" s="216">
        <v>0</v>
      </c>
      <c r="I171" s="217">
        <f t="shared" si="153"/>
        <v>0</v>
      </c>
      <c r="J171" s="215">
        <v>0</v>
      </c>
      <c r="K171" s="215">
        <v>0</v>
      </c>
      <c r="L171" s="215">
        <v>0</v>
      </c>
      <c r="M171" s="215">
        <v>0</v>
      </c>
      <c r="N171" s="217">
        <f t="shared" si="154"/>
        <v>0</v>
      </c>
      <c r="O171" s="215">
        <v>0</v>
      </c>
      <c r="P171" s="215">
        <v>0</v>
      </c>
      <c r="Q171" s="215">
        <v>0</v>
      </c>
      <c r="R171" s="215">
        <v>0</v>
      </c>
      <c r="S171" s="217">
        <f t="shared" si="155"/>
        <v>0</v>
      </c>
      <c r="T171" s="61"/>
      <c r="U171" s="225">
        <f t="shared" si="151"/>
        <v>0</v>
      </c>
      <c r="V171" s="226" t="str">
        <f t="shared" si="152"/>
        <v>%</v>
      </c>
      <c r="W171" s="61"/>
    </row>
    <row r="172" spans="2:23">
      <c r="B172" s="78" t="s">
        <v>212</v>
      </c>
      <c r="C172" s="222" t="s">
        <v>183</v>
      </c>
      <c r="D172" s="215"/>
      <c r="E172" s="215">
        <v>0</v>
      </c>
      <c r="F172" s="215">
        <v>0</v>
      </c>
      <c r="G172" s="215">
        <v>0</v>
      </c>
      <c r="H172" s="216">
        <v>0</v>
      </c>
      <c r="I172" s="217">
        <f t="shared" si="153"/>
        <v>0</v>
      </c>
      <c r="J172" s="215">
        <v>0</v>
      </c>
      <c r="K172" s="215">
        <v>0</v>
      </c>
      <c r="L172" s="215">
        <v>0</v>
      </c>
      <c r="M172" s="215">
        <v>0</v>
      </c>
      <c r="N172" s="217">
        <f t="shared" si="154"/>
        <v>0</v>
      </c>
      <c r="O172" s="215">
        <v>0</v>
      </c>
      <c r="P172" s="215">
        <v>0</v>
      </c>
      <c r="Q172" s="215">
        <v>0</v>
      </c>
      <c r="R172" s="215">
        <v>0</v>
      </c>
      <c r="S172" s="217">
        <f t="shared" si="155"/>
        <v>0</v>
      </c>
      <c r="T172" s="61"/>
      <c r="U172" s="218">
        <f t="shared" si="151"/>
        <v>0</v>
      </c>
      <c r="V172" s="87" t="str">
        <f t="shared" si="152"/>
        <v>%</v>
      </c>
      <c r="W172" s="61"/>
    </row>
    <row r="173" spans="2:23">
      <c r="B173" s="67">
        <v>10</v>
      </c>
      <c r="C173" s="106" t="s">
        <v>330</v>
      </c>
      <c r="D173" s="210">
        <f>SUM(D174:D180)</f>
        <v>0</v>
      </c>
      <c r="E173" s="210">
        <f t="shared" ref="E173" si="162">SUM(E174:E180)</f>
        <v>0</v>
      </c>
      <c r="F173" s="210">
        <f t="shared" ref="F173:H173" si="163">SUM(F174:F180)</f>
        <v>0</v>
      </c>
      <c r="G173" s="210">
        <f t="shared" si="163"/>
        <v>0</v>
      </c>
      <c r="H173" s="211">
        <f t="shared" si="163"/>
        <v>0</v>
      </c>
      <c r="I173" s="212">
        <f t="shared" si="153"/>
        <v>0</v>
      </c>
      <c r="J173" s="210">
        <f t="shared" ref="J173:K173" si="164">SUM(J174:J180)</f>
        <v>0</v>
      </c>
      <c r="K173" s="210">
        <f t="shared" si="164"/>
        <v>0</v>
      </c>
      <c r="L173" s="210">
        <f t="shared" ref="L173:P173" si="165">SUM(L174:L180)</f>
        <v>0</v>
      </c>
      <c r="M173" s="210">
        <f t="shared" si="165"/>
        <v>0</v>
      </c>
      <c r="N173" s="212">
        <f t="shared" si="154"/>
        <v>0</v>
      </c>
      <c r="O173" s="210">
        <f t="shared" si="165"/>
        <v>0</v>
      </c>
      <c r="P173" s="210">
        <f t="shared" si="165"/>
        <v>0</v>
      </c>
      <c r="Q173" s="210">
        <f t="shared" ref="Q173:R173" si="166">SUM(Q174:Q180)</f>
        <v>0</v>
      </c>
      <c r="R173" s="210">
        <f t="shared" si="166"/>
        <v>0</v>
      </c>
      <c r="S173" s="212">
        <f t="shared" si="155"/>
        <v>0</v>
      </c>
      <c r="T173" s="61"/>
      <c r="U173" s="213">
        <f t="shared" si="151"/>
        <v>0</v>
      </c>
      <c r="V173" s="77" t="str">
        <f t="shared" si="152"/>
        <v>%</v>
      </c>
      <c r="W173" s="61"/>
    </row>
    <row r="174" spans="2:23">
      <c r="B174" s="78" t="s">
        <v>331</v>
      </c>
      <c r="C174" s="222" t="s">
        <v>171</v>
      </c>
      <c r="D174" s="215"/>
      <c r="E174" s="215">
        <v>0</v>
      </c>
      <c r="F174" s="215">
        <v>0</v>
      </c>
      <c r="G174" s="215">
        <v>0</v>
      </c>
      <c r="H174" s="216">
        <v>0</v>
      </c>
      <c r="I174" s="217">
        <f t="shared" si="153"/>
        <v>0</v>
      </c>
      <c r="J174" s="215">
        <v>0</v>
      </c>
      <c r="K174" s="215">
        <v>0</v>
      </c>
      <c r="L174" s="215">
        <v>0</v>
      </c>
      <c r="M174" s="215">
        <v>0</v>
      </c>
      <c r="N174" s="217">
        <f t="shared" si="154"/>
        <v>0</v>
      </c>
      <c r="O174" s="215">
        <v>0</v>
      </c>
      <c r="P174" s="215">
        <v>0</v>
      </c>
      <c r="Q174" s="215">
        <v>0</v>
      </c>
      <c r="R174" s="215">
        <v>0</v>
      </c>
      <c r="S174" s="217">
        <f t="shared" si="155"/>
        <v>0</v>
      </c>
      <c r="T174" s="61"/>
      <c r="U174" s="218">
        <f t="shared" si="151"/>
        <v>0</v>
      </c>
      <c r="V174" s="87" t="str">
        <f t="shared" si="152"/>
        <v>%</v>
      </c>
      <c r="W174" s="61"/>
    </row>
    <row r="175" spans="2:23">
      <c r="B175" s="78" t="s">
        <v>332</v>
      </c>
      <c r="C175" s="222" t="s">
        <v>173</v>
      </c>
      <c r="D175" s="215"/>
      <c r="E175" s="215">
        <v>0</v>
      </c>
      <c r="F175" s="215">
        <v>0</v>
      </c>
      <c r="G175" s="215">
        <v>0</v>
      </c>
      <c r="H175" s="216">
        <v>0</v>
      </c>
      <c r="I175" s="217">
        <f t="shared" si="153"/>
        <v>0</v>
      </c>
      <c r="J175" s="215">
        <v>0</v>
      </c>
      <c r="K175" s="215">
        <v>0</v>
      </c>
      <c r="L175" s="215">
        <v>0</v>
      </c>
      <c r="M175" s="215">
        <v>0</v>
      </c>
      <c r="N175" s="217">
        <f t="shared" si="154"/>
        <v>0</v>
      </c>
      <c r="O175" s="215">
        <v>0</v>
      </c>
      <c r="P175" s="215">
        <v>0</v>
      </c>
      <c r="Q175" s="215">
        <v>0</v>
      </c>
      <c r="R175" s="215">
        <v>0</v>
      </c>
      <c r="S175" s="217">
        <f t="shared" si="155"/>
        <v>0</v>
      </c>
      <c r="T175" s="61"/>
      <c r="U175" s="218">
        <f t="shared" si="151"/>
        <v>0</v>
      </c>
      <c r="V175" s="87" t="str">
        <f t="shared" si="152"/>
        <v>%</v>
      </c>
      <c r="W175" s="61"/>
    </row>
    <row r="176" spans="2:23">
      <c r="B176" s="78" t="s">
        <v>333</v>
      </c>
      <c r="C176" s="222" t="s">
        <v>175</v>
      </c>
      <c r="D176" s="215"/>
      <c r="E176" s="215">
        <v>0</v>
      </c>
      <c r="F176" s="215">
        <v>0</v>
      </c>
      <c r="G176" s="215">
        <v>0</v>
      </c>
      <c r="H176" s="216">
        <v>0</v>
      </c>
      <c r="I176" s="217">
        <f t="shared" si="153"/>
        <v>0</v>
      </c>
      <c r="J176" s="215">
        <v>0</v>
      </c>
      <c r="K176" s="215">
        <v>0</v>
      </c>
      <c r="L176" s="215">
        <v>0</v>
      </c>
      <c r="M176" s="215">
        <v>0</v>
      </c>
      <c r="N176" s="217">
        <f t="shared" si="154"/>
        <v>0</v>
      </c>
      <c r="O176" s="215">
        <v>0</v>
      </c>
      <c r="P176" s="215">
        <v>0</v>
      </c>
      <c r="Q176" s="215">
        <v>0</v>
      </c>
      <c r="R176" s="215">
        <v>0</v>
      </c>
      <c r="S176" s="217">
        <f t="shared" si="155"/>
        <v>0</v>
      </c>
      <c r="T176" s="61"/>
      <c r="U176" s="218">
        <f t="shared" si="151"/>
        <v>0</v>
      </c>
      <c r="V176" s="87" t="str">
        <f t="shared" si="152"/>
        <v>%</v>
      </c>
      <c r="W176" s="61"/>
    </row>
    <row r="177" spans="2:23">
      <c r="B177" s="78" t="s">
        <v>334</v>
      </c>
      <c r="C177" s="222" t="s">
        <v>177</v>
      </c>
      <c r="D177" s="215"/>
      <c r="E177" s="215">
        <v>0</v>
      </c>
      <c r="F177" s="215">
        <v>0</v>
      </c>
      <c r="G177" s="215">
        <v>0</v>
      </c>
      <c r="H177" s="216">
        <v>0</v>
      </c>
      <c r="I177" s="217">
        <f t="shared" si="153"/>
        <v>0</v>
      </c>
      <c r="J177" s="215">
        <v>0</v>
      </c>
      <c r="K177" s="215">
        <v>0</v>
      </c>
      <c r="L177" s="215">
        <v>0</v>
      </c>
      <c r="M177" s="215">
        <v>0</v>
      </c>
      <c r="N177" s="217">
        <f t="shared" si="154"/>
        <v>0</v>
      </c>
      <c r="O177" s="215">
        <v>0</v>
      </c>
      <c r="P177" s="215">
        <v>0</v>
      </c>
      <c r="Q177" s="215">
        <v>0</v>
      </c>
      <c r="R177" s="215">
        <v>0</v>
      </c>
      <c r="S177" s="217">
        <f t="shared" si="155"/>
        <v>0</v>
      </c>
      <c r="T177" s="61"/>
      <c r="U177" s="218">
        <f t="shared" si="151"/>
        <v>0</v>
      </c>
      <c r="V177" s="87" t="str">
        <f t="shared" si="152"/>
        <v>%</v>
      </c>
      <c r="W177" s="61"/>
    </row>
    <row r="178" spans="2:23">
      <c r="B178" s="78" t="s">
        <v>335</v>
      </c>
      <c r="C178" s="222" t="s">
        <v>179</v>
      </c>
      <c r="D178" s="215"/>
      <c r="E178" s="215">
        <v>0</v>
      </c>
      <c r="F178" s="215">
        <v>0</v>
      </c>
      <c r="G178" s="215">
        <v>0</v>
      </c>
      <c r="H178" s="216">
        <v>0</v>
      </c>
      <c r="I178" s="217">
        <f t="shared" si="153"/>
        <v>0</v>
      </c>
      <c r="J178" s="215">
        <v>0</v>
      </c>
      <c r="K178" s="215">
        <v>0</v>
      </c>
      <c r="L178" s="215">
        <v>0</v>
      </c>
      <c r="M178" s="215">
        <v>0</v>
      </c>
      <c r="N178" s="217">
        <f t="shared" si="154"/>
        <v>0</v>
      </c>
      <c r="O178" s="215">
        <v>0</v>
      </c>
      <c r="P178" s="215">
        <v>0</v>
      </c>
      <c r="Q178" s="215">
        <v>0</v>
      </c>
      <c r="R178" s="215">
        <v>0</v>
      </c>
      <c r="S178" s="217">
        <f t="shared" si="155"/>
        <v>0</v>
      </c>
      <c r="T178" s="61"/>
      <c r="U178" s="218">
        <f t="shared" si="151"/>
        <v>0</v>
      </c>
      <c r="V178" s="87" t="str">
        <f t="shared" si="152"/>
        <v>%</v>
      </c>
      <c r="W178" s="61"/>
    </row>
    <row r="179" spans="2:23">
      <c r="B179" s="78" t="s">
        <v>336</v>
      </c>
      <c r="C179" s="222" t="s">
        <v>181</v>
      </c>
      <c r="D179" s="215"/>
      <c r="E179" s="215">
        <v>0</v>
      </c>
      <c r="F179" s="215">
        <v>0</v>
      </c>
      <c r="G179" s="215">
        <v>0</v>
      </c>
      <c r="H179" s="216">
        <v>0</v>
      </c>
      <c r="I179" s="217">
        <f t="shared" si="153"/>
        <v>0</v>
      </c>
      <c r="J179" s="215">
        <v>0</v>
      </c>
      <c r="K179" s="215">
        <v>0</v>
      </c>
      <c r="L179" s="215">
        <v>0</v>
      </c>
      <c r="M179" s="215">
        <v>0</v>
      </c>
      <c r="N179" s="217">
        <f t="shared" si="154"/>
        <v>0</v>
      </c>
      <c r="O179" s="215">
        <v>0</v>
      </c>
      <c r="P179" s="215">
        <v>0</v>
      </c>
      <c r="Q179" s="215">
        <v>0</v>
      </c>
      <c r="R179" s="215">
        <v>0</v>
      </c>
      <c r="S179" s="217">
        <f t="shared" si="155"/>
        <v>0</v>
      </c>
      <c r="T179" s="61"/>
      <c r="U179" s="218">
        <f t="shared" si="151"/>
        <v>0</v>
      </c>
      <c r="V179" s="87" t="str">
        <f t="shared" si="152"/>
        <v>%</v>
      </c>
      <c r="W179" s="61"/>
    </row>
    <row r="180" spans="2:23">
      <c r="B180" s="78" t="s">
        <v>337</v>
      </c>
      <c r="C180" s="222" t="s">
        <v>183</v>
      </c>
      <c r="D180" s="215"/>
      <c r="E180" s="215">
        <v>0</v>
      </c>
      <c r="F180" s="215">
        <v>0</v>
      </c>
      <c r="G180" s="215">
        <v>0</v>
      </c>
      <c r="H180" s="216">
        <v>0</v>
      </c>
      <c r="I180" s="217">
        <f t="shared" si="153"/>
        <v>0</v>
      </c>
      <c r="J180" s="215">
        <v>0</v>
      </c>
      <c r="K180" s="215">
        <v>0</v>
      </c>
      <c r="L180" s="215">
        <v>0</v>
      </c>
      <c r="M180" s="215">
        <v>0</v>
      </c>
      <c r="N180" s="217">
        <f t="shared" si="154"/>
        <v>0</v>
      </c>
      <c r="O180" s="215">
        <v>0</v>
      </c>
      <c r="P180" s="215">
        <v>0</v>
      </c>
      <c r="Q180" s="215">
        <v>0</v>
      </c>
      <c r="R180" s="215">
        <v>0</v>
      </c>
      <c r="S180" s="217">
        <f t="shared" si="155"/>
        <v>0</v>
      </c>
      <c r="T180" s="61"/>
      <c r="U180" s="218">
        <f t="shared" si="151"/>
        <v>0</v>
      </c>
      <c r="V180" s="87" t="str">
        <f t="shared" si="152"/>
        <v>%</v>
      </c>
      <c r="W180" s="61"/>
    </row>
    <row r="181" spans="2:23">
      <c r="B181" s="108"/>
      <c r="C181" s="114"/>
      <c r="D181" s="227"/>
      <c r="E181" s="227"/>
      <c r="F181" s="227"/>
      <c r="G181" s="227"/>
      <c r="H181" s="136"/>
      <c r="I181" s="136"/>
      <c r="J181" s="227"/>
      <c r="K181" s="227"/>
      <c r="L181" s="227"/>
      <c r="M181" s="227"/>
      <c r="N181" s="228"/>
      <c r="O181" s="227"/>
      <c r="P181" s="227"/>
      <c r="Q181" s="227"/>
      <c r="R181" s="227"/>
      <c r="S181" s="227"/>
      <c r="U181" s="111"/>
      <c r="V181" s="112"/>
    </row>
    <row r="182" spans="2:23">
      <c r="B182" s="260" t="s">
        <v>338</v>
      </c>
      <c r="C182" s="261"/>
      <c r="D182" s="59"/>
      <c r="E182" s="59"/>
      <c r="F182" s="59"/>
      <c r="G182" s="59"/>
      <c r="H182" s="60"/>
      <c r="I182" s="60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U182" s="113"/>
      <c r="V182" s="112"/>
    </row>
    <row r="183" spans="2:23">
      <c r="B183" s="108"/>
      <c r="C183" s="114"/>
      <c r="D183" s="135"/>
      <c r="E183" s="135"/>
      <c r="F183" s="135"/>
      <c r="G183" s="135"/>
      <c r="H183" s="136"/>
      <c r="I183" s="136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U183" s="111"/>
      <c r="V183" s="112"/>
    </row>
    <row r="184" spans="2:23" ht="12.75">
      <c r="B184" s="229"/>
      <c r="C184" s="230"/>
      <c r="D184" s="64" t="s">
        <v>230</v>
      </c>
      <c r="E184" s="231" t="s">
        <v>2</v>
      </c>
      <c r="F184" s="62" t="s">
        <v>3</v>
      </c>
      <c r="G184" s="63" t="s">
        <v>4</v>
      </c>
      <c r="H184" s="64" t="s">
        <v>231</v>
      </c>
      <c r="I184" s="64" t="s">
        <v>232</v>
      </c>
      <c r="J184" s="64" t="s">
        <v>233</v>
      </c>
      <c r="K184" s="64" t="s">
        <v>234</v>
      </c>
      <c r="L184" s="64" t="s">
        <v>235</v>
      </c>
      <c r="M184" s="64" t="s">
        <v>236</v>
      </c>
      <c r="N184" s="64" t="s">
        <v>237</v>
      </c>
      <c r="O184" s="64" t="s">
        <v>238</v>
      </c>
      <c r="P184" s="64" t="s">
        <v>239</v>
      </c>
      <c r="Q184" s="64" t="s">
        <v>240</v>
      </c>
      <c r="R184" s="64" t="s">
        <v>241</v>
      </c>
      <c r="S184" s="64" t="s">
        <v>242</v>
      </c>
      <c r="U184" s="65" t="s">
        <v>243</v>
      </c>
      <c r="V184" s="66" t="s">
        <v>244</v>
      </c>
    </row>
    <row r="185" spans="2:23">
      <c r="B185" s="232">
        <v>11</v>
      </c>
      <c r="C185" s="232" t="s">
        <v>339</v>
      </c>
      <c r="D185" s="155">
        <f>SUM(D186,D187,D188,D189)</f>
        <v>0</v>
      </c>
      <c r="E185" s="155"/>
      <c r="F185" s="155"/>
      <c r="G185" s="155"/>
      <c r="H185" s="233"/>
      <c r="I185" s="131">
        <f>SUM(E185:G185)</f>
        <v>0</v>
      </c>
      <c r="J185" s="155"/>
      <c r="K185" s="155"/>
      <c r="L185" s="155"/>
      <c r="M185" s="155"/>
      <c r="N185" s="156">
        <f>SUM(J185:M185)</f>
        <v>0</v>
      </c>
      <c r="O185" s="155"/>
      <c r="P185" s="155"/>
      <c r="Q185" s="155"/>
      <c r="R185" s="155"/>
      <c r="S185" s="156">
        <f>SUM(O185:R185)</f>
        <v>0</v>
      </c>
      <c r="T185" s="61"/>
      <c r="U185" s="234">
        <f t="shared" ref="U185:U194" si="167">SUM(E185:H185,J185:M185,O185:R185)</f>
        <v>0</v>
      </c>
      <c r="V185" s="87" t="str">
        <f t="shared" ref="V185:V200" si="168">IFERROR(U185/D185,"%")</f>
        <v>%</v>
      </c>
      <c r="W185" s="61"/>
    </row>
    <row r="186" spans="2:23">
      <c r="B186" s="235" t="s">
        <v>340</v>
      </c>
      <c r="C186" s="236" t="s">
        <v>341</v>
      </c>
      <c r="D186" s="155">
        <v>0</v>
      </c>
      <c r="E186" s="155"/>
      <c r="F186" s="155"/>
      <c r="G186" s="155"/>
      <c r="H186" s="233"/>
      <c r="I186" s="131">
        <f t="shared" ref="I186:I200" si="169">SUM(E186:G186)</f>
        <v>0</v>
      </c>
      <c r="J186" s="155"/>
      <c r="K186" s="155"/>
      <c r="L186" s="155"/>
      <c r="M186" s="155"/>
      <c r="N186" s="156">
        <f t="shared" ref="N186:N200" si="170">SUM(J186:M186)</f>
        <v>0</v>
      </c>
      <c r="O186" s="155"/>
      <c r="P186" s="155"/>
      <c r="Q186" s="155"/>
      <c r="R186" s="155"/>
      <c r="S186" s="156">
        <f t="shared" ref="S186:S200" si="171">SUM(O186:R186)</f>
        <v>0</v>
      </c>
      <c r="T186" s="61"/>
      <c r="U186" s="234">
        <f t="shared" si="167"/>
        <v>0</v>
      </c>
      <c r="V186" s="87" t="str">
        <f t="shared" si="168"/>
        <v>%</v>
      </c>
      <c r="W186" s="61"/>
    </row>
    <row r="187" spans="2:23">
      <c r="B187" s="237">
        <v>43872</v>
      </c>
      <c r="C187" s="224" t="s">
        <v>342</v>
      </c>
      <c r="D187" s="155">
        <v>0</v>
      </c>
      <c r="E187" s="155"/>
      <c r="F187" s="155"/>
      <c r="G187" s="155"/>
      <c r="H187" s="233"/>
      <c r="I187" s="131">
        <f t="shared" si="169"/>
        <v>0</v>
      </c>
      <c r="J187" s="155"/>
      <c r="K187" s="155"/>
      <c r="L187" s="155"/>
      <c r="M187" s="155"/>
      <c r="N187" s="156">
        <f t="shared" si="170"/>
        <v>0</v>
      </c>
      <c r="O187" s="155"/>
      <c r="P187" s="155"/>
      <c r="Q187" s="155"/>
      <c r="R187" s="155"/>
      <c r="S187" s="156">
        <f t="shared" si="171"/>
        <v>0</v>
      </c>
      <c r="T187" s="61"/>
      <c r="U187" s="234">
        <f t="shared" si="167"/>
        <v>0</v>
      </c>
      <c r="V187" s="87" t="str">
        <f t="shared" si="168"/>
        <v>%</v>
      </c>
      <c r="W187" s="61"/>
    </row>
    <row r="188" spans="2:23">
      <c r="B188" s="238">
        <v>43901</v>
      </c>
      <c r="C188" s="239" t="s">
        <v>343</v>
      </c>
      <c r="D188" s="155">
        <v>0</v>
      </c>
      <c r="E188" s="155"/>
      <c r="F188" s="155"/>
      <c r="G188" s="155"/>
      <c r="H188" s="233"/>
      <c r="I188" s="131">
        <f t="shared" si="169"/>
        <v>0</v>
      </c>
      <c r="J188" s="155"/>
      <c r="K188" s="155"/>
      <c r="L188" s="155"/>
      <c r="M188" s="155"/>
      <c r="N188" s="156">
        <f t="shared" si="170"/>
        <v>0</v>
      </c>
      <c r="O188" s="155"/>
      <c r="P188" s="155"/>
      <c r="Q188" s="155"/>
      <c r="R188" s="155"/>
      <c r="S188" s="156">
        <f t="shared" si="171"/>
        <v>0</v>
      </c>
      <c r="T188" s="61"/>
      <c r="U188" s="234">
        <f t="shared" si="167"/>
        <v>0</v>
      </c>
      <c r="V188" s="87" t="str">
        <f t="shared" si="168"/>
        <v>%</v>
      </c>
      <c r="W188" s="61"/>
    </row>
    <row r="189" spans="2:23">
      <c r="B189" s="237">
        <v>43932</v>
      </c>
      <c r="C189" s="239" t="s">
        <v>78</v>
      </c>
      <c r="D189" s="155">
        <v>0</v>
      </c>
      <c r="E189" s="155"/>
      <c r="F189" s="155"/>
      <c r="G189" s="155"/>
      <c r="H189" s="233"/>
      <c r="I189" s="131">
        <f t="shared" si="169"/>
        <v>0</v>
      </c>
      <c r="J189" s="155"/>
      <c r="K189" s="155"/>
      <c r="L189" s="155"/>
      <c r="M189" s="155"/>
      <c r="N189" s="156">
        <f t="shared" si="170"/>
        <v>0</v>
      </c>
      <c r="O189" s="155"/>
      <c r="P189" s="155"/>
      <c r="Q189" s="155"/>
      <c r="R189" s="155"/>
      <c r="S189" s="156">
        <f t="shared" si="171"/>
        <v>0</v>
      </c>
      <c r="T189" s="61"/>
      <c r="U189" s="234">
        <f t="shared" si="167"/>
        <v>0</v>
      </c>
      <c r="V189" s="87" t="str">
        <f t="shared" si="168"/>
        <v>%</v>
      </c>
      <c r="W189" s="61"/>
    </row>
    <row r="190" spans="2:23">
      <c r="B190" s="240">
        <v>12</v>
      </c>
      <c r="C190" s="241" t="s">
        <v>344</v>
      </c>
      <c r="D190" s="155">
        <f>SUM(D191,D192,D193)</f>
        <v>0</v>
      </c>
      <c r="E190" s="155">
        <f>SUM(E191:E193)</f>
        <v>424959.99947358505</v>
      </c>
      <c r="F190" s="155">
        <f t="shared" ref="F190:M190" si="172">SUM(F191:F193)</f>
        <v>0</v>
      </c>
      <c r="G190" s="155">
        <f t="shared" si="172"/>
        <v>0</v>
      </c>
      <c r="H190" s="233">
        <f t="shared" si="172"/>
        <v>0</v>
      </c>
      <c r="I190" s="131">
        <f>SUM(E190:G190)</f>
        <v>424959.99947358505</v>
      </c>
      <c r="J190" s="155">
        <f t="shared" si="172"/>
        <v>137380</v>
      </c>
      <c r="K190" s="155">
        <f t="shared" si="172"/>
        <v>0</v>
      </c>
      <c r="L190" s="155">
        <f t="shared" si="172"/>
        <v>0</v>
      </c>
      <c r="M190" s="155">
        <f t="shared" si="172"/>
        <v>2197793</v>
      </c>
      <c r="N190" s="156">
        <f t="shared" si="170"/>
        <v>2335173</v>
      </c>
      <c r="O190" s="155"/>
      <c r="P190" s="155"/>
      <c r="Q190" s="155"/>
      <c r="R190" s="155"/>
      <c r="S190" s="156">
        <f t="shared" si="171"/>
        <v>0</v>
      </c>
      <c r="T190" s="61"/>
      <c r="U190" s="234">
        <f>SUM(E190:H190,J190:M190,O190:R190)</f>
        <v>2760132.9994735848</v>
      </c>
      <c r="V190" s="87" t="str">
        <f t="shared" si="168"/>
        <v>%</v>
      </c>
      <c r="W190" s="61"/>
    </row>
    <row r="191" spans="2:23">
      <c r="B191" s="168" t="s">
        <v>345</v>
      </c>
      <c r="C191" s="239" t="s">
        <v>346</v>
      </c>
      <c r="D191" s="155">
        <v>0</v>
      </c>
      <c r="E191" s="155">
        <v>424959.99947358505</v>
      </c>
      <c r="F191" s="155">
        <v>0</v>
      </c>
      <c r="G191" s="155">
        <v>0</v>
      </c>
      <c r="H191" s="233">
        <v>0</v>
      </c>
      <c r="I191" s="131">
        <f t="shared" si="169"/>
        <v>424959.99947358505</v>
      </c>
      <c r="J191" s="155">
        <v>137380</v>
      </c>
      <c r="K191" s="155">
        <v>0</v>
      </c>
      <c r="L191" s="155">
        <v>0</v>
      </c>
      <c r="M191" s="155">
        <v>2197793</v>
      </c>
      <c r="N191" s="156">
        <f t="shared" si="170"/>
        <v>2335173</v>
      </c>
      <c r="O191" s="155">
        <v>0</v>
      </c>
      <c r="P191" s="155">
        <v>0</v>
      </c>
      <c r="Q191" s="155">
        <v>0</v>
      </c>
      <c r="R191" s="155">
        <v>0</v>
      </c>
      <c r="S191" s="156">
        <f t="shared" si="171"/>
        <v>0</v>
      </c>
      <c r="T191" s="61"/>
      <c r="U191" s="234">
        <f t="shared" si="167"/>
        <v>2760132.9994735848</v>
      </c>
      <c r="V191" s="87" t="str">
        <f t="shared" si="168"/>
        <v>%</v>
      </c>
      <c r="W191" s="61"/>
    </row>
    <row r="192" spans="2:23">
      <c r="B192" s="88" t="s">
        <v>347</v>
      </c>
      <c r="C192" s="239" t="s">
        <v>348</v>
      </c>
      <c r="D192" s="155">
        <v>0</v>
      </c>
      <c r="E192" s="155">
        <v>0</v>
      </c>
      <c r="F192" s="155">
        <v>0</v>
      </c>
      <c r="G192" s="155">
        <v>0</v>
      </c>
      <c r="H192" s="233">
        <v>0</v>
      </c>
      <c r="I192" s="131">
        <f t="shared" si="169"/>
        <v>0</v>
      </c>
      <c r="J192" s="155">
        <v>0</v>
      </c>
      <c r="K192" s="155">
        <v>8800</v>
      </c>
      <c r="L192" s="155">
        <v>57062.600000000006</v>
      </c>
      <c r="M192" s="155">
        <v>101902</v>
      </c>
      <c r="N192" s="156">
        <f t="shared" si="170"/>
        <v>167764.6</v>
      </c>
      <c r="O192" s="155">
        <v>803909.57</v>
      </c>
      <c r="P192" s="155">
        <v>821362.17999999993</v>
      </c>
      <c r="Q192" s="155">
        <v>877410.38</v>
      </c>
      <c r="R192" s="155">
        <v>89686.26999999999</v>
      </c>
      <c r="S192" s="156">
        <f t="shared" si="171"/>
        <v>2592368.4</v>
      </c>
      <c r="T192" s="61"/>
      <c r="U192" s="234">
        <f t="shared" si="167"/>
        <v>2760133</v>
      </c>
      <c r="V192" s="87" t="str">
        <f t="shared" si="168"/>
        <v>%</v>
      </c>
      <c r="W192" s="61"/>
    </row>
    <row r="193" spans="2:23">
      <c r="B193" s="88" t="s">
        <v>349</v>
      </c>
      <c r="C193" s="239" t="s">
        <v>350</v>
      </c>
      <c r="D193" s="155">
        <v>0</v>
      </c>
      <c r="E193" s="155">
        <v>0</v>
      </c>
      <c r="F193" s="155">
        <v>0</v>
      </c>
      <c r="G193" s="155">
        <v>0</v>
      </c>
      <c r="H193" s="233">
        <v>0</v>
      </c>
      <c r="I193" s="131">
        <f t="shared" si="169"/>
        <v>0</v>
      </c>
      <c r="J193" s="155">
        <v>0</v>
      </c>
      <c r="K193" s="155">
        <v>-8800</v>
      </c>
      <c r="L193" s="155">
        <v>-57062.6</v>
      </c>
      <c r="M193" s="155">
        <v>-101902</v>
      </c>
      <c r="N193" s="156">
        <f t="shared" si="170"/>
        <v>-167764.6</v>
      </c>
      <c r="O193" s="155">
        <v>-803909.57</v>
      </c>
      <c r="P193" s="155">
        <v>-821362.18</v>
      </c>
      <c r="Q193" s="155">
        <v>-877410.38</v>
      </c>
      <c r="R193" s="155">
        <v>-89686.27</v>
      </c>
      <c r="S193" s="156">
        <f t="shared" si="171"/>
        <v>-2592368.4</v>
      </c>
      <c r="T193" s="61"/>
      <c r="U193" s="234">
        <f t="shared" si="167"/>
        <v>-2760133</v>
      </c>
      <c r="V193" s="87" t="str">
        <f t="shared" si="168"/>
        <v>%</v>
      </c>
      <c r="W193" s="61"/>
    </row>
    <row r="194" spans="2:23">
      <c r="B194" s="240">
        <v>13</v>
      </c>
      <c r="C194" s="241" t="s">
        <v>351</v>
      </c>
      <c r="D194" s="155">
        <f>SUM(D195,D196,D197,D198,D199,D200)</f>
        <v>0</v>
      </c>
      <c r="E194" s="155">
        <f>SUM(E195:E200)</f>
        <v>0</v>
      </c>
      <c r="F194" s="155">
        <f t="shared" ref="F194:M194" si="173">SUM(F195:F200)</f>
        <v>0</v>
      </c>
      <c r="G194" s="155">
        <f t="shared" si="173"/>
        <v>0</v>
      </c>
      <c r="H194" s="233">
        <f t="shared" si="173"/>
        <v>0</v>
      </c>
      <c r="I194" s="131">
        <f t="shared" si="169"/>
        <v>0</v>
      </c>
      <c r="J194" s="155">
        <f t="shared" si="173"/>
        <v>0</v>
      </c>
      <c r="K194" s="155">
        <f t="shared" si="173"/>
        <v>0</v>
      </c>
      <c r="L194" s="155">
        <f t="shared" si="173"/>
        <v>0</v>
      </c>
      <c r="M194" s="155">
        <f t="shared" si="173"/>
        <v>0</v>
      </c>
      <c r="N194" s="156">
        <f t="shared" si="170"/>
        <v>0</v>
      </c>
      <c r="O194" s="155"/>
      <c r="P194" s="155"/>
      <c r="Q194" s="155"/>
      <c r="R194" s="155"/>
      <c r="S194" s="156">
        <f t="shared" si="171"/>
        <v>0</v>
      </c>
      <c r="T194" s="61"/>
      <c r="U194" s="234">
        <f t="shared" si="167"/>
        <v>0</v>
      </c>
      <c r="V194" s="87" t="str">
        <f t="shared" si="168"/>
        <v>%</v>
      </c>
      <c r="W194" s="61"/>
    </row>
    <row r="195" spans="2:23">
      <c r="B195" s="78" t="s">
        <v>352</v>
      </c>
      <c r="C195" s="239" t="s">
        <v>353</v>
      </c>
      <c r="D195" s="155">
        <v>0</v>
      </c>
      <c r="E195" s="155">
        <v>0</v>
      </c>
      <c r="F195" s="155">
        <v>0</v>
      </c>
      <c r="G195" s="155">
        <v>0</v>
      </c>
      <c r="H195" s="233">
        <v>0</v>
      </c>
      <c r="I195" s="131">
        <f t="shared" si="169"/>
        <v>0</v>
      </c>
      <c r="J195" s="155">
        <v>0</v>
      </c>
      <c r="K195" s="155">
        <v>0</v>
      </c>
      <c r="L195" s="155">
        <v>0</v>
      </c>
      <c r="M195" s="155">
        <v>0</v>
      </c>
      <c r="N195" s="156">
        <f t="shared" si="170"/>
        <v>0</v>
      </c>
      <c r="O195" s="155">
        <v>0</v>
      </c>
      <c r="P195" s="155">
        <v>0</v>
      </c>
      <c r="Q195" s="155">
        <v>0</v>
      </c>
      <c r="R195" s="155">
        <v>0</v>
      </c>
      <c r="S195" s="156">
        <f t="shared" si="171"/>
        <v>0</v>
      </c>
      <c r="T195" s="61"/>
      <c r="U195" s="234">
        <v>1479078.32</v>
      </c>
      <c r="V195" s="87" t="str">
        <f t="shared" si="168"/>
        <v>%</v>
      </c>
      <c r="W195" s="61"/>
    </row>
    <row r="196" spans="2:23">
      <c r="B196" s="78" t="s">
        <v>354</v>
      </c>
      <c r="C196" s="239" t="s">
        <v>355</v>
      </c>
      <c r="D196" s="155">
        <v>0</v>
      </c>
      <c r="E196" s="155">
        <v>0</v>
      </c>
      <c r="F196" s="155">
        <v>0</v>
      </c>
      <c r="G196" s="155">
        <v>0</v>
      </c>
      <c r="H196" s="233">
        <v>0</v>
      </c>
      <c r="I196" s="131">
        <f t="shared" si="169"/>
        <v>0</v>
      </c>
      <c r="J196" s="155">
        <v>0</v>
      </c>
      <c r="K196" s="155">
        <v>0</v>
      </c>
      <c r="L196" s="155">
        <v>0</v>
      </c>
      <c r="M196" s="155">
        <v>0</v>
      </c>
      <c r="N196" s="156">
        <f t="shared" si="170"/>
        <v>0</v>
      </c>
      <c r="O196" s="155">
        <v>0</v>
      </c>
      <c r="P196" s="155">
        <v>0</v>
      </c>
      <c r="Q196" s="155">
        <v>0</v>
      </c>
      <c r="R196" s="155">
        <v>0</v>
      </c>
      <c r="S196" s="156">
        <f t="shared" si="171"/>
        <v>0</v>
      </c>
      <c r="T196" s="61"/>
      <c r="U196" s="234"/>
      <c r="V196" s="87" t="str">
        <f t="shared" si="168"/>
        <v>%</v>
      </c>
      <c r="W196" s="61"/>
    </row>
    <row r="197" spans="2:23">
      <c r="B197" s="242" t="s">
        <v>356</v>
      </c>
      <c r="C197" s="243" t="s">
        <v>357</v>
      </c>
      <c r="D197" s="155">
        <v>0</v>
      </c>
      <c r="E197" s="155">
        <v>0</v>
      </c>
      <c r="F197" s="155">
        <v>0</v>
      </c>
      <c r="G197" s="155">
        <v>0</v>
      </c>
      <c r="H197" s="233">
        <v>0</v>
      </c>
      <c r="I197" s="131">
        <f t="shared" si="169"/>
        <v>0</v>
      </c>
      <c r="J197" s="155">
        <v>0</v>
      </c>
      <c r="K197" s="155">
        <v>0</v>
      </c>
      <c r="L197" s="155">
        <v>0</v>
      </c>
      <c r="M197" s="155">
        <v>0</v>
      </c>
      <c r="N197" s="156">
        <f t="shared" si="170"/>
        <v>0</v>
      </c>
      <c r="O197" s="155">
        <v>0</v>
      </c>
      <c r="P197" s="155">
        <v>0</v>
      </c>
      <c r="Q197" s="155">
        <v>0</v>
      </c>
      <c r="R197" s="155">
        <v>0</v>
      </c>
      <c r="S197" s="156">
        <f t="shared" si="171"/>
        <v>0</v>
      </c>
      <c r="T197" s="61"/>
      <c r="U197" s="234"/>
      <c r="V197" s="87" t="str">
        <f t="shared" si="168"/>
        <v>%</v>
      </c>
      <c r="W197" s="61"/>
    </row>
    <row r="198" spans="2:23">
      <c r="B198" s="78" t="s">
        <v>358</v>
      </c>
      <c r="C198" s="244" t="s">
        <v>359</v>
      </c>
      <c r="D198" s="155">
        <v>0</v>
      </c>
      <c r="E198" s="155">
        <v>0</v>
      </c>
      <c r="F198" s="155">
        <v>0</v>
      </c>
      <c r="G198" s="155">
        <v>0</v>
      </c>
      <c r="H198" s="233">
        <v>0</v>
      </c>
      <c r="I198" s="131">
        <f t="shared" si="169"/>
        <v>0</v>
      </c>
      <c r="J198" s="155">
        <v>0</v>
      </c>
      <c r="K198" s="155">
        <v>0</v>
      </c>
      <c r="L198" s="155">
        <v>0</v>
      </c>
      <c r="M198" s="155">
        <v>0</v>
      </c>
      <c r="N198" s="156">
        <f t="shared" si="170"/>
        <v>0</v>
      </c>
      <c r="O198" s="155">
        <v>0</v>
      </c>
      <c r="P198" s="155">
        <v>0</v>
      </c>
      <c r="Q198" s="155">
        <v>0</v>
      </c>
      <c r="R198" s="155">
        <v>0</v>
      </c>
      <c r="S198" s="156">
        <f t="shared" si="171"/>
        <v>0</v>
      </c>
      <c r="T198" s="61"/>
      <c r="U198" s="234">
        <v>496790.42</v>
      </c>
      <c r="V198" s="87" t="str">
        <f t="shared" si="168"/>
        <v>%</v>
      </c>
      <c r="W198" s="61"/>
    </row>
    <row r="199" spans="2:23">
      <c r="B199" s="78" t="s">
        <v>360</v>
      </c>
      <c r="C199" s="244" t="s">
        <v>361</v>
      </c>
      <c r="D199" s="155">
        <v>0</v>
      </c>
      <c r="E199" s="155">
        <v>0</v>
      </c>
      <c r="F199" s="155">
        <v>0</v>
      </c>
      <c r="G199" s="155">
        <v>0</v>
      </c>
      <c r="H199" s="233">
        <v>0</v>
      </c>
      <c r="I199" s="131">
        <f t="shared" si="169"/>
        <v>0</v>
      </c>
      <c r="J199" s="155">
        <v>0</v>
      </c>
      <c r="K199" s="155">
        <v>0</v>
      </c>
      <c r="L199" s="155">
        <v>0</v>
      </c>
      <c r="M199" s="155">
        <v>0</v>
      </c>
      <c r="N199" s="156">
        <f t="shared" si="170"/>
        <v>0</v>
      </c>
      <c r="O199" s="155">
        <v>0</v>
      </c>
      <c r="P199" s="155">
        <v>0</v>
      </c>
      <c r="Q199" s="155">
        <v>0</v>
      </c>
      <c r="R199" s="155">
        <v>0</v>
      </c>
      <c r="S199" s="156">
        <f t="shared" si="171"/>
        <v>0</v>
      </c>
      <c r="T199" s="61"/>
      <c r="U199" s="234">
        <v>1032989.29</v>
      </c>
      <c r="V199" s="87" t="str">
        <f t="shared" si="168"/>
        <v>%</v>
      </c>
      <c r="W199" s="61"/>
    </row>
    <row r="200" spans="2:23">
      <c r="B200" s="242" t="s">
        <v>362</v>
      </c>
      <c r="C200" s="245" t="s">
        <v>363</v>
      </c>
      <c r="D200" s="155">
        <v>0</v>
      </c>
      <c r="E200" s="155">
        <v>0</v>
      </c>
      <c r="F200" s="155">
        <v>0</v>
      </c>
      <c r="G200" s="155">
        <v>0</v>
      </c>
      <c r="H200" s="233">
        <v>0</v>
      </c>
      <c r="I200" s="131">
        <f t="shared" si="169"/>
        <v>0</v>
      </c>
      <c r="J200" s="155">
        <v>0</v>
      </c>
      <c r="K200" s="155">
        <v>0</v>
      </c>
      <c r="L200" s="155">
        <v>0</v>
      </c>
      <c r="M200" s="155">
        <v>0</v>
      </c>
      <c r="N200" s="156">
        <f t="shared" si="170"/>
        <v>0</v>
      </c>
      <c r="O200" s="155">
        <v>0</v>
      </c>
      <c r="P200" s="155">
        <v>0</v>
      </c>
      <c r="Q200" s="155">
        <v>0</v>
      </c>
      <c r="R200" s="155">
        <v>0</v>
      </c>
      <c r="S200" s="156">
        <f t="shared" si="171"/>
        <v>0</v>
      </c>
      <c r="U200" s="246"/>
      <c r="V200" s="87" t="str">
        <f t="shared" si="168"/>
        <v>%</v>
      </c>
    </row>
    <row r="201" spans="2:23">
      <c r="B201" s="108"/>
      <c r="C201" s="247"/>
      <c r="D201" s="135"/>
      <c r="E201" s="135"/>
      <c r="F201" s="135"/>
      <c r="G201" s="135"/>
      <c r="H201" s="136"/>
      <c r="I201" s="136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U201" s="111"/>
      <c r="V201" s="112"/>
    </row>
    <row r="202" spans="2:23">
      <c r="B202" s="260" t="s">
        <v>364</v>
      </c>
      <c r="C202" s="261"/>
      <c r="D202" s="59"/>
      <c r="E202" s="59"/>
      <c r="F202" s="59"/>
      <c r="G202" s="59"/>
      <c r="H202" s="60"/>
      <c r="I202" s="60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U202" s="113"/>
      <c r="V202" s="112"/>
    </row>
    <row r="203" spans="2:23" ht="12.75">
      <c r="B203" s="207"/>
      <c r="C203" s="208"/>
      <c r="D203" s="62" t="s">
        <v>230</v>
      </c>
      <c r="E203" s="62" t="s">
        <v>2</v>
      </c>
      <c r="F203" s="62" t="s">
        <v>3</v>
      </c>
      <c r="G203" s="63" t="s">
        <v>4</v>
      </c>
      <c r="H203" s="64" t="s">
        <v>231</v>
      </c>
      <c r="I203" s="64" t="s">
        <v>232</v>
      </c>
      <c r="J203" s="64" t="s">
        <v>233</v>
      </c>
      <c r="K203" s="64" t="s">
        <v>234</v>
      </c>
      <c r="L203" s="64" t="s">
        <v>235</v>
      </c>
      <c r="M203" s="64" t="s">
        <v>236</v>
      </c>
      <c r="N203" s="64" t="s">
        <v>237</v>
      </c>
      <c r="O203" s="64" t="s">
        <v>238</v>
      </c>
      <c r="P203" s="64" t="s">
        <v>239</v>
      </c>
      <c r="Q203" s="64" t="s">
        <v>240</v>
      </c>
      <c r="R203" s="64" t="s">
        <v>241</v>
      </c>
      <c r="S203" s="64" t="s">
        <v>242</v>
      </c>
      <c r="U203" s="65" t="s">
        <v>243</v>
      </c>
      <c r="V203" s="66" t="s">
        <v>244</v>
      </c>
    </row>
    <row r="204" spans="2:23">
      <c r="B204" s="67">
        <v>14</v>
      </c>
      <c r="C204" s="106" t="s">
        <v>365</v>
      </c>
      <c r="D204" s="211">
        <f>SUM(D205:D212)</f>
        <v>-1550400</v>
      </c>
      <c r="E204" s="211">
        <f>SUM(E205:E212)</f>
        <v>0</v>
      </c>
      <c r="F204" s="211">
        <f>SUM(F205:F212)</f>
        <v>0</v>
      </c>
      <c r="G204" s="211">
        <f>SUM(G205:G212)</f>
        <v>0</v>
      </c>
      <c r="H204" s="211">
        <f>SUM(H205:H212)</f>
        <v>0</v>
      </c>
      <c r="I204" s="210">
        <f>SUM(E204:H204)</f>
        <v>0</v>
      </c>
      <c r="J204" s="211">
        <f>SUM(J205:J212)</f>
        <v>0</v>
      </c>
      <c r="K204" s="211">
        <f>SUM(K205:K212)</f>
        <v>0</v>
      </c>
      <c r="L204" s="211">
        <f>SUM(L205:L212)</f>
        <v>0</v>
      </c>
      <c r="M204" s="211">
        <f>SUM(M205:M212)</f>
        <v>0</v>
      </c>
      <c r="N204" s="211">
        <f>SUM(J204:M204)</f>
        <v>0</v>
      </c>
      <c r="O204" s="211">
        <f>SUM(O205:O212)</f>
        <v>0</v>
      </c>
      <c r="P204" s="211">
        <f>SUM(P205:P212)</f>
        <v>0</v>
      </c>
      <c r="Q204" s="211">
        <f>SUM(Q205:Q212)</f>
        <v>0</v>
      </c>
      <c r="R204" s="211">
        <f>SUM(R205:R212)</f>
        <v>0</v>
      </c>
      <c r="S204" s="211">
        <f>SUM(O204:R204)</f>
        <v>0</v>
      </c>
      <c r="U204" s="121">
        <f t="shared" ref="U204:U207" si="174">SUM(E204:H204,J204:M204,O204:R204)</f>
        <v>0</v>
      </c>
      <c r="V204" s="77">
        <f t="shared" ref="V204:V207" si="175">IFERROR(U204/D204,"%")</f>
        <v>0</v>
      </c>
    </row>
    <row r="205" spans="2:23">
      <c r="B205" s="88" t="s">
        <v>214</v>
      </c>
      <c r="C205" s="174" t="s">
        <v>215</v>
      </c>
      <c r="D205" s="216">
        <v>-850400</v>
      </c>
      <c r="E205" s="216">
        <v>0</v>
      </c>
      <c r="F205" s="216">
        <v>0</v>
      </c>
      <c r="G205" s="216">
        <v>0</v>
      </c>
      <c r="H205" s="216">
        <v>0</v>
      </c>
      <c r="I205" s="215">
        <f t="shared" ref="I205:I207" si="176">SUM(E205:H205)</f>
        <v>0</v>
      </c>
      <c r="J205" s="216">
        <v>0</v>
      </c>
      <c r="K205" s="216">
        <v>0</v>
      </c>
      <c r="L205" s="216">
        <v>0</v>
      </c>
      <c r="M205" s="216">
        <v>0</v>
      </c>
      <c r="N205" s="216">
        <f t="shared" ref="N205:N207" si="177">SUM(J205:M205)</f>
        <v>0</v>
      </c>
      <c r="O205" s="216">
        <v>0</v>
      </c>
      <c r="P205" s="216">
        <v>0</v>
      </c>
      <c r="Q205" s="216">
        <v>0</v>
      </c>
      <c r="R205" s="216">
        <v>0</v>
      </c>
      <c r="S205" s="216">
        <f t="shared" ref="S205:S207" si="178">SUM(O205:R205)</f>
        <v>0</v>
      </c>
      <c r="U205" s="127">
        <f t="shared" si="174"/>
        <v>0</v>
      </c>
      <c r="V205" s="87">
        <f t="shared" si="175"/>
        <v>0</v>
      </c>
    </row>
    <row r="206" spans="2:23">
      <c r="B206" s="88" t="s">
        <v>216</v>
      </c>
      <c r="C206" s="174" t="s">
        <v>217</v>
      </c>
      <c r="D206" s="216">
        <v>-200000</v>
      </c>
      <c r="E206" s="216">
        <v>0</v>
      </c>
      <c r="F206" s="216">
        <v>0</v>
      </c>
      <c r="G206" s="216">
        <v>0</v>
      </c>
      <c r="H206" s="216">
        <v>0</v>
      </c>
      <c r="I206" s="215">
        <f t="shared" si="176"/>
        <v>0</v>
      </c>
      <c r="J206" s="216">
        <v>0</v>
      </c>
      <c r="K206" s="216">
        <v>0</v>
      </c>
      <c r="L206" s="216">
        <v>0</v>
      </c>
      <c r="M206" s="216">
        <v>0</v>
      </c>
      <c r="N206" s="216">
        <f t="shared" si="177"/>
        <v>0</v>
      </c>
      <c r="O206" s="216">
        <v>0</v>
      </c>
      <c r="P206" s="216">
        <v>0</v>
      </c>
      <c r="Q206" s="216">
        <v>0</v>
      </c>
      <c r="R206" s="216">
        <v>0</v>
      </c>
      <c r="S206" s="216">
        <f t="shared" si="178"/>
        <v>0</v>
      </c>
      <c r="U206" s="127">
        <f t="shared" si="174"/>
        <v>0</v>
      </c>
      <c r="V206" s="87">
        <f t="shared" si="175"/>
        <v>0</v>
      </c>
    </row>
    <row r="207" spans="2:23">
      <c r="B207" s="88" t="s">
        <v>218</v>
      </c>
      <c r="C207" s="174" t="s">
        <v>219</v>
      </c>
      <c r="D207" s="216">
        <v>-500000</v>
      </c>
      <c r="E207" s="216">
        <v>0</v>
      </c>
      <c r="F207" s="216">
        <v>0</v>
      </c>
      <c r="G207" s="216">
        <v>0</v>
      </c>
      <c r="H207" s="216">
        <v>0</v>
      </c>
      <c r="I207" s="215">
        <f t="shared" si="176"/>
        <v>0</v>
      </c>
      <c r="J207" s="216">
        <v>0</v>
      </c>
      <c r="K207" s="216">
        <v>0</v>
      </c>
      <c r="L207" s="216">
        <v>0</v>
      </c>
      <c r="M207" s="216">
        <v>0</v>
      </c>
      <c r="N207" s="216">
        <f t="shared" si="177"/>
        <v>0</v>
      </c>
      <c r="O207" s="216">
        <v>0</v>
      </c>
      <c r="P207" s="216">
        <v>0</v>
      </c>
      <c r="Q207" s="216">
        <v>0</v>
      </c>
      <c r="R207" s="216">
        <v>0</v>
      </c>
      <c r="S207" s="216">
        <f t="shared" si="178"/>
        <v>0</v>
      </c>
      <c r="U207" s="127">
        <f t="shared" si="174"/>
        <v>0</v>
      </c>
      <c r="V207" s="87">
        <f t="shared" si="175"/>
        <v>0</v>
      </c>
    </row>
    <row r="208" spans="2:23">
      <c r="B208" s="248"/>
      <c r="C208" s="249"/>
      <c r="D208" s="250"/>
      <c r="H208" s="57"/>
      <c r="I208" s="57"/>
      <c r="U208" s="251"/>
      <c r="V208" s="252"/>
    </row>
    <row r="209" spans="1:26">
      <c r="B209" s="248"/>
      <c r="C209" s="249"/>
      <c r="D209" s="250"/>
      <c r="H209" s="57"/>
      <c r="I209" s="57"/>
      <c r="U209" s="251"/>
      <c r="V209" s="252"/>
    </row>
    <row r="210" spans="1:26">
      <c r="B210" s="248"/>
      <c r="C210" s="249"/>
      <c r="D210" s="250"/>
      <c r="H210" s="57"/>
      <c r="I210" s="57"/>
      <c r="U210" s="251"/>
      <c r="V210" s="252"/>
    </row>
    <row r="211" spans="1:26">
      <c r="B211" s="248"/>
      <c r="C211" s="249"/>
      <c r="D211" s="250"/>
      <c r="H211" s="57"/>
      <c r="I211" s="57"/>
      <c r="U211" s="251"/>
      <c r="V211" s="252"/>
    </row>
    <row r="212" spans="1:26">
      <c r="B212" s="262" t="s">
        <v>366</v>
      </c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56"/>
      <c r="X212" s="56"/>
      <c r="Y212" s="56"/>
      <c r="Z212" s="56"/>
    </row>
    <row r="213" spans="1:26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s="51" customFormat="1">
      <c r="A214" s="57"/>
    </row>
    <row r="215" spans="1:26" s="51" customFormat="1">
      <c r="A215" s="57"/>
    </row>
    <row r="216" spans="1:26" s="51" customFormat="1">
      <c r="A216" s="57"/>
    </row>
    <row r="217" spans="1:26" s="51" customFormat="1">
      <c r="A217" s="57"/>
      <c r="B217" s="262" t="s">
        <v>367</v>
      </c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56"/>
      <c r="X217" s="56"/>
      <c r="Y217" s="56"/>
      <c r="Z217" s="56"/>
    </row>
    <row r="218" spans="1:26" s="51" customFormat="1">
      <c r="A218" s="57"/>
      <c r="B218" s="262" t="s">
        <v>368</v>
      </c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56"/>
      <c r="X218" s="56"/>
      <c r="Y218" s="56"/>
      <c r="Z218" s="56"/>
    </row>
    <row r="219" spans="1:26" s="51" customFormat="1">
      <c r="A219" s="57"/>
      <c r="B219" s="262" t="s">
        <v>369</v>
      </c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56"/>
      <c r="X219" s="56"/>
      <c r="Y219" s="56"/>
      <c r="Z219" s="56"/>
    </row>
    <row r="220" spans="1:26" s="51" customFormat="1">
      <c r="A220" s="57"/>
      <c r="D220" s="135"/>
      <c r="E220" s="135"/>
      <c r="F220" s="135"/>
      <c r="H220" s="52"/>
      <c r="I220" s="52"/>
      <c r="K220" s="135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s="51" customFormat="1">
      <c r="A221" s="57"/>
      <c r="D221" s="135"/>
      <c r="E221" s="135"/>
      <c r="F221" s="135"/>
      <c r="H221" s="52"/>
      <c r="I221" s="52"/>
      <c r="K221" s="135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>
      <c r="B222" s="51"/>
      <c r="C222" s="51"/>
      <c r="D222" s="135"/>
      <c r="E222" s="135"/>
      <c r="F222" s="135"/>
      <c r="G222" s="51"/>
      <c r="H222" s="52"/>
      <c r="I222" s="52"/>
      <c r="J222" s="51"/>
      <c r="K222" s="135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>
      <c r="B223" s="51"/>
      <c r="C223" s="51"/>
      <c r="D223" s="135"/>
      <c r="E223" s="135"/>
      <c r="F223" s="135"/>
      <c r="G223" s="51"/>
      <c r="H223" s="52"/>
      <c r="I223" s="52"/>
      <c r="J223" s="51"/>
      <c r="K223" s="135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>
      <c r="A224" s="51"/>
      <c r="B224" s="51"/>
      <c r="C224" s="51"/>
      <c r="D224" s="51"/>
      <c r="E224" s="51"/>
      <c r="F224" s="51"/>
      <c r="G224" s="51"/>
      <c r="H224" s="52"/>
      <c r="I224" s="52"/>
      <c r="J224" s="51"/>
      <c r="K224" s="51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>
      <c r="A225" s="51"/>
      <c r="B225" s="51"/>
      <c r="C225" s="51"/>
      <c r="D225" s="51"/>
      <c r="E225" s="51"/>
      <c r="F225" s="51"/>
      <c r="G225" s="51"/>
      <c r="H225" s="52"/>
      <c r="I225" s="52"/>
      <c r="J225" s="51"/>
      <c r="K225" s="51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</sheetData>
  <mergeCells count="11">
    <mergeCell ref="B182:C182"/>
    <mergeCell ref="B143:C143"/>
    <mergeCell ref="B52:C52"/>
    <mergeCell ref="B13:C13"/>
    <mergeCell ref="B37:C37"/>
    <mergeCell ref="B39:C39"/>
    <mergeCell ref="B202:C202"/>
    <mergeCell ref="B212:V212"/>
    <mergeCell ref="B217:V217"/>
    <mergeCell ref="B218:V218"/>
    <mergeCell ref="B219:V219"/>
  </mergeCells>
  <printOptions horizontalCentered="1"/>
  <pageMargins left="0.43307086614173229" right="0.51181102362204722" top="0.47244094488188981" bottom="0.31496062992125984" header="0.31496062992125984" footer="0.31496062992125984"/>
  <pageSetup paperSize="9" scale="24" fitToHeight="2" orientation="portrait" r:id="rId1"/>
  <ignoredErrors>
    <ignoredError sqref="D136 D80 U50:U51" formulaRange="1"/>
    <ignoredError sqref="J122:M122 E122:H122 E124:H124 J124:M124 E126:H126 J126:M1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FDF6-D5B1-44BC-81AE-59062185C88D}">
  <dimension ref="A3:H39"/>
  <sheetViews>
    <sheetView zoomScale="90" zoomScaleNormal="90" workbookViewId="0">
      <selection activeCell="F21" sqref="F21"/>
    </sheetView>
  </sheetViews>
  <sheetFormatPr defaultRowHeight="14.25"/>
  <cols>
    <col min="1" max="1" width="17" bestFit="1" customWidth="1"/>
    <col min="2" max="2" width="13.140625" style="46" bestFit="1" customWidth="1"/>
    <col min="3" max="3" width="13.7109375" style="47" bestFit="1" customWidth="1"/>
    <col min="4" max="8" width="13.7109375" style="48" bestFit="1" customWidth="1"/>
  </cols>
  <sheetData>
    <row r="3" spans="1:8">
      <c r="A3" s="44" t="s">
        <v>370</v>
      </c>
      <c r="B3" s="46" t="s">
        <v>371</v>
      </c>
      <c r="F3" s="50" t="s">
        <v>14</v>
      </c>
      <c r="G3" s="50" t="s">
        <v>42</v>
      </c>
    </row>
    <row r="4" spans="1:8">
      <c r="A4" s="45" t="s">
        <v>19</v>
      </c>
      <c r="B4" s="46">
        <v>-3911441.5299999979</v>
      </c>
      <c r="C4" s="47">
        <v>-3911441.5299999979</v>
      </c>
      <c r="D4" s="48">
        <f>VLOOKUP(A4,OrçadoxRealizado!$B$53:$U$141,20,0)</f>
        <v>-3544673.7813999993</v>
      </c>
      <c r="E4" s="48">
        <f>C4-D4</f>
        <v>-366767.74859999865</v>
      </c>
      <c r="F4" s="48">
        <v>-248341.92550000001</v>
      </c>
      <c r="G4" s="48">
        <v>-118425.82309999998</v>
      </c>
      <c r="H4" s="49">
        <f>SUM(F4:G4)</f>
        <v>-366767.74859999999</v>
      </c>
    </row>
    <row r="5" spans="1:8">
      <c r="A5" s="45" t="s">
        <v>11</v>
      </c>
      <c r="B5" s="46">
        <v>-25069039.820000004</v>
      </c>
      <c r="C5" s="47">
        <v>-25069039.820000004</v>
      </c>
      <c r="D5" s="48">
        <f>VLOOKUP(A5,OrçadoxRealizado!$B$53:$U$141,20,0)</f>
        <v>-24779879.015900001</v>
      </c>
      <c r="E5" s="48">
        <f t="shared" ref="E5:E37" si="0">C5-D5</f>
        <v>-289160.80410000309</v>
      </c>
      <c r="F5" s="48">
        <v>-301800.53410000005</v>
      </c>
      <c r="G5" s="48">
        <v>-83589.88</v>
      </c>
      <c r="H5" s="49">
        <f>SUM(F5:G5)</f>
        <v>-385390.41410000005</v>
      </c>
    </row>
    <row r="6" spans="1:8">
      <c r="A6" s="45" t="s">
        <v>49</v>
      </c>
      <c r="B6" s="46">
        <v>-409327.93999999983</v>
      </c>
      <c r="C6" s="47">
        <v>-409327.93999999983</v>
      </c>
      <c r="D6" s="48">
        <f>VLOOKUP(A6,OrçadoxRealizado!$B$53:$U$141,20,0)</f>
        <v>-409327.94</v>
      </c>
      <c r="E6" s="48">
        <f t="shared" si="0"/>
        <v>0</v>
      </c>
    </row>
    <row r="7" spans="1:8">
      <c r="A7" s="45" t="s">
        <v>51</v>
      </c>
      <c r="B7" s="46">
        <v>-297455.11999999994</v>
      </c>
      <c r="C7" s="47">
        <v>-297455.11999999994</v>
      </c>
      <c r="D7" s="48">
        <f>VLOOKUP(A7,OrçadoxRealizado!$B$53:$U$141,20,0)</f>
        <v>-297455.12</v>
      </c>
      <c r="E7" s="48">
        <f t="shared" si="0"/>
        <v>0</v>
      </c>
    </row>
    <row r="8" spans="1:8">
      <c r="A8" s="45" t="s">
        <v>53</v>
      </c>
      <c r="B8" s="46">
        <v>-58879.32</v>
      </c>
      <c r="C8" s="47">
        <v>-58879.32</v>
      </c>
      <c r="D8" s="48">
        <f>VLOOKUP(A8,OrçadoxRealizado!$B$53:$U$141,20,0)</f>
        <v>-58879.32</v>
      </c>
      <c r="E8" s="48">
        <f t="shared" si="0"/>
        <v>0</v>
      </c>
    </row>
    <row r="9" spans="1:8">
      <c r="A9" s="45" t="s">
        <v>55</v>
      </c>
      <c r="B9" s="46">
        <v>-2355</v>
      </c>
      <c r="C9" s="47">
        <v>-2355</v>
      </c>
      <c r="D9" s="48">
        <f>VLOOKUP(A9,OrçadoxRealizado!$B$53:$U$141,20,0)</f>
        <v>-2355</v>
      </c>
      <c r="E9" s="48">
        <f t="shared" si="0"/>
        <v>0</v>
      </c>
    </row>
    <row r="10" spans="1:8">
      <c r="A10" s="45" t="s">
        <v>57</v>
      </c>
      <c r="B10" s="46">
        <v>-36502.790000000008</v>
      </c>
      <c r="C10" s="47">
        <v>-36502.790000000008</v>
      </c>
      <c r="D10" s="48">
        <f>VLOOKUP(A10,OrçadoxRealizado!$B$53:$U$141,20,0)</f>
        <v>-40002.790000000008</v>
      </c>
      <c r="E10" s="48">
        <f t="shared" si="0"/>
        <v>3500</v>
      </c>
    </row>
    <row r="11" spans="1:8">
      <c r="A11" s="45" t="s">
        <v>33</v>
      </c>
      <c r="B11" s="46">
        <v>-59889.9</v>
      </c>
      <c r="C11" s="47">
        <v>-59889.9</v>
      </c>
      <c r="D11" s="48">
        <f>VLOOKUP(A11,OrçadoxRealizado!$B$53:$U$141,20,0)</f>
        <v>-59889.9</v>
      </c>
      <c r="E11" s="48">
        <f t="shared" si="0"/>
        <v>0</v>
      </c>
    </row>
    <row r="12" spans="1:8">
      <c r="A12" s="45" t="s">
        <v>67</v>
      </c>
      <c r="B12" s="46">
        <v>-620932.98</v>
      </c>
      <c r="C12" s="47">
        <v>-620932.98</v>
      </c>
      <c r="D12" s="48">
        <f>VLOOKUP(A12,OrçadoxRealizado!$B$53:$U$141,20,0)</f>
        <v>-620932.98</v>
      </c>
      <c r="E12" s="48">
        <f t="shared" si="0"/>
        <v>0</v>
      </c>
    </row>
    <row r="13" spans="1:8">
      <c r="A13" s="45" t="s">
        <v>36</v>
      </c>
      <c r="B13" s="46">
        <v>-68688.66</v>
      </c>
      <c r="C13" s="47">
        <v>-68688.66</v>
      </c>
      <c r="D13" s="48">
        <f>VLOOKUP(A13,OrçadoxRealizado!$B$53:$U$141,20,0)</f>
        <v>-68688.66</v>
      </c>
      <c r="E13" s="48">
        <f t="shared" si="0"/>
        <v>0</v>
      </c>
    </row>
    <row r="14" spans="1:8">
      <c r="A14" s="45" t="s">
        <v>39</v>
      </c>
      <c r="B14" s="46">
        <v>-76450.319999999992</v>
      </c>
      <c r="C14" s="47">
        <v>-76450.319999999992</v>
      </c>
      <c r="D14" s="48">
        <f>VLOOKUP(A14,OrçadoxRealizado!$B$53:$U$141,20,0)</f>
        <v>-76450.319999999992</v>
      </c>
      <c r="E14" s="48">
        <f t="shared" si="0"/>
        <v>0</v>
      </c>
    </row>
    <row r="15" spans="1:8">
      <c r="A15" s="45" t="s">
        <v>73</v>
      </c>
      <c r="B15" s="46">
        <v>-116182.11000000012</v>
      </c>
      <c r="C15" s="47">
        <v>-116182.11000000012</v>
      </c>
      <c r="D15" s="48">
        <f>VLOOKUP(A15,OrçadoxRealizado!$B$53:$U$141,20,0)</f>
        <v>-116182.11000000002</v>
      </c>
      <c r="E15" s="48">
        <f t="shared" si="0"/>
        <v>0</v>
      </c>
    </row>
    <row r="16" spans="1:8">
      <c r="A16" s="45" t="s">
        <v>75</v>
      </c>
      <c r="B16" s="46">
        <v>-119343.42999999985</v>
      </c>
      <c r="C16" s="47">
        <v>-119343.42999999985</v>
      </c>
      <c r="D16" s="48">
        <f>VLOOKUP(A16,OrçadoxRealizado!$B$53:$U$141,20,0)</f>
        <v>-119343.43</v>
      </c>
      <c r="E16" s="48">
        <f t="shared" si="0"/>
        <v>1.4551915228366852E-10</v>
      </c>
    </row>
    <row r="17" spans="1:5">
      <c r="A17" s="45" t="s">
        <v>21</v>
      </c>
      <c r="B17" s="46">
        <v>-186775.36999999985</v>
      </c>
      <c r="C17" s="47">
        <v>-186775.36999999985</v>
      </c>
      <c r="D17" s="48">
        <f>VLOOKUP(A17,OrçadoxRealizado!$B$53:$U$141,20,0)</f>
        <v>-186775.36999999994</v>
      </c>
      <c r="E17" s="48">
        <f t="shared" si="0"/>
        <v>0</v>
      </c>
    </row>
    <row r="18" spans="1:5">
      <c r="A18" s="45" t="s">
        <v>89</v>
      </c>
      <c r="B18" s="46">
        <v>-154628.24</v>
      </c>
      <c r="C18" s="47">
        <v>-154628.24</v>
      </c>
      <c r="D18" s="48">
        <f>VLOOKUP(A18,OrçadoxRealizado!$B$53:$U$141,20,0)</f>
        <v>-187441.93000000005</v>
      </c>
      <c r="E18" s="48">
        <f t="shared" si="0"/>
        <v>32813.690000000061</v>
      </c>
    </row>
    <row r="19" spans="1:5">
      <c r="A19" s="45" t="s">
        <v>15</v>
      </c>
      <c r="B19" s="46">
        <v>-1135872.109999995</v>
      </c>
      <c r="C19" s="47">
        <v>-1135872.109999995</v>
      </c>
      <c r="D19" s="48">
        <f>VLOOKUP(A19,OrçadoxRealizado!$B$53:$U$141,20,0)</f>
        <v>-1103206.8</v>
      </c>
      <c r="E19" s="48">
        <f t="shared" si="0"/>
        <v>-32665.309999994934</v>
      </c>
    </row>
    <row r="20" spans="1:5">
      <c r="A20" s="45" t="s">
        <v>29</v>
      </c>
      <c r="B20" s="46">
        <v>-197573.62999999998</v>
      </c>
      <c r="C20" s="47">
        <v>-197573.62999999998</v>
      </c>
      <c r="D20" s="48">
        <f>VLOOKUP(A20,OrçadoxRealizado!$B$53:$U$141,20,0)</f>
        <v>-197573.62999999998</v>
      </c>
      <c r="E20" s="48">
        <f t="shared" si="0"/>
        <v>0</v>
      </c>
    </row>
    <row r="21" spans="1:5">
      <c r="A21" s="45" t="s">
        <v>102</v>
      </c>
      <c r="B21" s="46">
        <v>-8700</v>
      </c>
      <c r="C21" s="47">
        <v>-8700</v>
      </c>
      <c r="D21" s="48">
        <f>VLOOKUP(A21,OrçadoxRealizado!$B$53:$U$141,20,0)</f>
        <v>-8700</v>
      </c>
      <c r="E21" s="48">
        <f t="shared" si="0"/>
        <v>0</v>
      </c>
    </row>
    <row r="22" spans="1:5">
      <c r="A22" s="45" t="s">
        <v>104</v>
      </c>
      <c r="B22" s="46">
        <v>-60260</v>
      </c>
      <c r="C22" s="47">
        <v>-60260</v>
      </c>
      <c r="D22" s="48">
        <f>VLOOKUP(A22,OrçadoxRealizado!$B$53:$U$141,20,0)</f>
        <v>-60260</v>
      </c>
      <c r="E22" s="48">
        <f t="shared" si="0"/>
        <v>0</v>
      </c>
    </row>
    <row r="23" spans="1:5">
      <c r="A23" s="45" t="s">
        <v>43</v>
      </c>
      <c r="B23" s="46">
        <v>-259393.36000000004</v>
      </c>
      <c r="C23" s="47">
        <v>-259393.36000000004</v>
      </c>
      <c r="D23" s="48">
        <f>VLOOKUP(A23,OrçadoxRealizado!$B$53:$U$141,20,0)</f>
        <v>-259393.36000000002</v>
      </c>
      <c r="E23" s="48">
        <f t="shared" si="0"/>
        <v>0</v>
      </c>
    </row>
    <row r="24" spans="1:5">
      <c r="A24" s="45" t="s">
        <v>106</v>
      </c>
      <c r="B24" s="46">
        <v>-66119.969999999972</v>
      </c>
      <c r="C24" s="47">
        <v>-66119.969999999972</v>
      </c>
      <c r="D24" s="48">
        <f>VLOOKUP(A24,OrçadoxRealizado!$B$53:$U$141,20,0)</f>
        <v>-66119.969999999958</v>
      </c>
      <c r="E24" s="48">
        <f t="shared" si="0"/>
        <v>0</v>
      </c>
    </row>
    <row r="25" spans="1:5">
      <c r="A25" s="45" t="s">
        <v>112</v>
      </c>
      <c r="B25" s="46">
        <v>-262134.44999999984</v>
      </c>
      <c r="C25" s="47">
        <v>-262134.44999999984</v>
      </c>
      <c r="D25" s="48">
        <f>VLOOKUP(A25,OrçadoxRealizado!$B$53:$U$141,20,0)</f>
        <v>-262134.44999999998</v>
      </c>
      <c r="E25" s="48">
        <f t="shared" si="0"/>
        <v>0</v>
      </c>
    </row>
    <row r="26" spans="1:5">
      <c r="A26" s="45" t="s">
        <v>118</v>
      </c>
      <c r="B26" s="46">
        <v>-47653.079999999973</v>
      </c>
      <c r="C26" s="47">
        <v>-47653.079999999973</v>
      </c>
      <c r="D26" s="48">
        <f>VLOOKUP(A26,OrçadoxRealizado!$B$53:$U$141,20,0)</f>
        <v>-47653.079999999987</v>
      </c>
      <c r="E26" s="48">
        <f t="shared" si="0"/>
        <v>0</v>
      </c>
    </row>
    <row r="27" spans="1:5">
      <c r="A27" s="45" t="s">
        <v>27</v>
      </c>
      <c r="B27" s="46">
        <v>-25013.5</v>
      </c>
      <c r="C27" s="47">
        <v>-25013.5</v>
      </c>
      <c r="D27" s="48">
        <f>VLOOKUP(A27,OrçadoxRealizado!$B$53:$U$141,20,0)</f>
        <v>-25013.5</v>
      </c>
      <c r="E27" s="48">
        <f t="shared" si="0"/>
        <v>0</v>
      </c>
    </row>
    <row r="28" spans="1:5">
      <c r="A28" s="45" t="s">
        <v>25</v>
      </c>
      <c r="B28" s="46">
        <v>-18724.46</v>
      </c>
      <c r="C28" s="47">
        <v>-18724.46</v>
      </c>
      <c r="D28" s="48">
        <f>VLOOKUP(A28,OrçadoxRealizado!$B$53:$U$141,20,0)</f>
        <v>-18724.46</v>
      </c>
      <c r="E28" s="48">
        <f t="shared" si="0"/>
        <v>0</v>
      </c>
    </row>
    <row r="29" spans="1:5">
      <c r="A29" s="45" t="s">
        <v>127</v>
      </c>
      <c r="B29" s="46">
        <v>-14400</v>
      </c>
      <c r="C29" s="47">
        <v>-14400</v>
      </c>
      <c r="D29" s="48">
        <f>VLOOKUP(A29,OrçadoxRealizado!$B$53:$U$141,20,0)</f>
        <v>-14400</v>
      </c>
      <c r="E29" s="48">
        <f t="shared" si="0"/>
        <v>0</v>
      </c>
    </row>
    <row r="30" spans="1:5">
      <c r="A30" s="45" t="s">
        <v>7</v>
      </c>
      <c r="B30" s="46">
        <v>-495937.52</v>
      </c>
      <c r="C30" s="47">
        <v>-495937.52</v>
      </c>
      <c r="D30" s="48">
        <f>VLOOKUP(A30,OrçadoxRealizado!$B$53:$U$141,20,0)</f>
        <v>-495937.51999999996</v>
      </c>
      <c r="E30" s="48">
        <f t="shared" si="0"/>
        <v>0</v>
      </c>
    </row>
    <row r="31" spans="1:5">
      <c r="A31" s="45" t="s">
        <v>141</v>
      </c>
      <c r="B31" s="46">
        <v>-265671.20999999996</v>
      </c>
      <c r="C31" s="47">
        <v>-265671.20999999996</v>
      </c>
      <c r="D31" s="48">
        <f>VLOOKUP(A31,OrçadoxRealizado!$B$53:$U$141,20,0)</f>
        <v>-265671.21000000002</v>
      </c>
      <c r="E31" s="48">
        <f t="shared" si="0"/>
        <v>0</v>
      </c>
    </row>
    <row r="32" spans="1:5">
      <c r="A32" s="45" t="s">
        <v>143</v>
      </c>
      <c r="B32" s="46">
        <v>-106086.8</v>
      </c>
      <c r="C32" s="47">
        <v>-106086.8</v>
      </c>
      <c r="D32" s="48">
        <f>VLOOKUP(A32,OrçadoxRealizado!$B$53:$U$141,20,0)</f>
        <v>-106086.79999999999</v>
      </c>
      <c r="E32" s="48">
        <f t="shared" si="0"/>
        <v>0</v>
      </c>
    </row>
    <row r="33" spans="1:5">
      <c r="A33" s="45" t="s">
        <v>147</v>
      </c>
      <c r="B33" s="46">
        <v>-451725.11999999982</v>
      </c>
      <c r="C33" s="47">
        <v>-451725.11999999982</v>
      </c>
      <c r="D33" s="48">
        <f>VLOOKUP(A33,OrçadoxRealizado!$B$53:$U$141,20,0)</f>
        <v>-451725.12</v>
      </c>
      <c r="E33" s="48">
        <f t="shared" si="0"/>
        <v>0</v>
      </c>
    </row>
    <row r="34" spans="1:5">
      <c r="A34" s="45" t="s">
        <v>151</v>
      </c>
      <c r="B34" s="46">
        <v>-115699.57999999993</v>
      </c>
      <c r="C34" s="47">
        <v>-115699.57999999993</v>
      </c>
      <c r="D34" s="48">
        <f>VLOOKUP(A34,OrçadoxRealizado!$B$53:$U$141,20,0)</f>
        <v>-115699.58000000002</v>
      </c>
      <c r="E34" s="48">
        <f t="shared" si="0"/>
        <v>0</v>
      </c>
    </row>
    <row r="35" spans="1:5">
      <c r="A35" s="45" t="s">
        <v>159</v>
      </c>
      <c r="B35" s="46">
        <v>-9700</v>
      </c>
      <c r="C35" s="47">
        <v>-9700</v>
      </c>
      <c r="D35" s="48">
        <f>VLOOKUP(A35,OrçadoxRealizado!$B$53:$U$141,20,0)</f>
        <v>-9700</v>
      </c>
      <c r="E35" s="48">
        <f t="shared" si="0"/>
        <v>0</v>
      </c>
    </row>
    <row r="36" spans="1:5">
      <c r="A36" s="45" t="s">
        <v>167</v>
      </c>
      <c r="B36" s="46">
        <v>-352327.95000000013</v>
      </c>
      <c r="C36" s="47">
        <v>-352327.95000000013</v>
      </c>
      <c r="D36" s="48">
        <f>VLOOKUP(A36,OrçadoxRealizado!$B$53:$U$141,20,0)</f>
        <v>-352327.94999999995</v>
      </c>
      <c r="E36" s="48">
        <f t="shared" si="0"/>
        <v>0</v>
      </c>
    </row>
    <row r="37" spans="1:5">
      <c r="A37" s="45" t="s">
        <v>372</v>
      </c>
      <c r="B37" s="46">
        <v>-280110.73999999982</v>
      </c>
      <c r="C37" s="47">
        <v>-280110.73999999982</v>
      </c>
      <c r="D37" s="48" t="e">
        <f>VLOOKUP(A37,OrçadoxRealizado!$B$53:$U$141,20,0)</f>
        <v>#N/A</v>
      </c>
      <c r="E37" s="48" t="e">
        <f t="shared" si="0"/>
        <v>#N/A</v>
      </c>
    </row>
    <row r="38" spans="1:5">
      <c r="A38" s="45" t="s">
        <v>373</v>
      </c>
      <c r="B38" s="46">
        <v>-35360996.00999999</v>
      </c>
    </row>
    <row r="39" spans="1:5">
      <c r="B39"/>
    </row>
  </sheetData>
  <conditionalFormatting sqref="D4:D39">
    <cfRule type="containsText" dxfId="3" priority="4" operator="containsText" text="analisar">
      <formula>NOT(ISERROR(SEARCH("analisar",D4)))</formula>
    </cfRule>
  </conditionalFormatting>
  <conditionalFormatting sqref="E4:E39">
    <cfRule type="containsText" dxfId="2" priority="3" operator="containsText" text="analisar">
      <formula>NOT(ISERROR(SEARCH("analisar",E4)))</formula>
    </cfRule>
  </conditionalFormatting>
  <conditionalFormatting sqref="F4:G39">
    <cfRule type="containsText" dxfId="1" priority="2" operator="containsText" text="analisar">
      <formula>NOT(ISERROR(SEARCH("analisar",F4)))</formula>
    </cfRule>
  </conditionalFormatting>
  <conditionalFormatting sqref="H4:H39">
    <cfRule type="containsText" dxfId="0" priority="1" operator="containsText" text="analisar">
      <formula>NOT(ISERROR(SEARCH("analisar",H4)))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1766e4-8f7d-4529-b362-9246e11f2f3c" xsi:nil="true"/>
    <lcf76f155ced4ddcb4097134ff3c332f xmlns="4adb54f6-a18f-4346-8975-6c67e901118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3F6C568FB96C48B20057E4C792C549" ma:contentTypeVersion="12" ma:contentTypeDescription="Crie um novo documento." ma:contentTypeScope="" ma:versionID="33eba5b2d808dfadcafb0b32e2bb188b">
  <xsd:schema xmlns:xsd="http://www.w3.org/2001/XMLSchema" xmlns:xs="http://www.w3.org/2001/XMLSchema" xmlns:p="http://schemas.microsoft.com/office/2006/metadata/properties" xmlns:ns2="4adb54f6-a18f-4346-8975-6c67e901118f" xmlns:ns3="e81766e4-8f7d-4529-b362-9246e11f2f3c" targetNamespace="http://schemas.microsoft.com/office/2006/metadata/properties" ma:root="true" ma:fieldsID="0a27c7a175f61e0b75fab79e69819857" ns2:_="" ns3:_="">
    <xsd:import namespace="4adb54f6-a18f-4346-8975-6c67e901118f"/>
    <xsd:import namespace="e81766e4-8f7d-4529-b362-9246e11f2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b54f6-a18f-4346-8975-6c67e90111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ed07d51-7536-4dda-91c7-288f0366f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766e4-8f7d-4529-b362-9246e11f2f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e4f080b-4aee-43f6-9116-c0e242ad04b4}" ma:internalName="TaxCatchAll" ma:showField="CatchAllData" ma:web="e81766e4-8f7d-4529-b362-9246e11f2f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ACD087-0CF6-43DD-B144-09A2AD724895}"/>
</file>

<file path=customXml/itemProps2.xml><?xml version="1.0" encoding="utf-8"?>
<ds:datastoreItem xmlns:ds="http://schemas.openxmlformats.org/officeDocument/2006/customXml" ds:itemID="{34EDB4D9-B19E-4ADC-8585-7267C71BD1DA}"/>
</file>

<file path=customXml/itemProps3.xml><?xml version="1.0" encoding="utf-8"?>
<ds:datastoreItem xmlns:ds="http://schemas.openxmlformats.org/officeDocument/2006/customXml" ds:itemID="{26752A09-E0A1-47ED-AAD7-380765808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Alexandro da Costa Simões</dc:creator>
  <cp:keywords/>
  <dc:description/>
  <cp:lastModifiedBy/>
  <cp:revision/>
  <dcterms:created xsi:type="dcterms:W3CDTF">2023-05-15T21:25:45Z</dcterms:created>
  <dcterms:modified xsi:type="dcterms:W3CDTF">2024-08-13T16:40:29Z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0x010100B23F6C568FB96C48B20057E4C792C549</vt:lpwstr>
  </property>
  <property fmtid="{D5CDD505-2E9C-101B-9397-08002B2CF9AE}" pid="3" name="MediaServiceImageTags">
    <vt:lpwstr/>
  </property>
</Properties>
</file>